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085"/>
  </bookViews>
  <sheets>
    <sheet name="日程　最終調整版" sheetId="1" r:id="rId1"/>
  </sheets>
  <definedNames>
    <definedName name="_xlnm.Print_Area" localSheetId="0">'日程　最終調整版'!$A$1:$AI$76</definedName>
  </definedNames>
  <calcPr calcId="152511"/>
</workbook>
</file>

<file path=xl/calcChain.xml><?xml version="1.0" encoding="utf-8"?>
<calcChain xmlns="http://schemas.openxmlformats.org/spreadsheetml/2006/main">
  <c r="P75" i="1"/>
  <c r="R75"/>
  <c r="T75"/>
  <c r="V75"/>
  <c r="H75"/>
  <c r="J75"/>
  <c r="L75"/>
  <c r="Q74"/>
  <c r="L73"/>
  <c r="N73"/>
  <c r="P73"/>
  <c r="R73"/>
  <c r="H73"/>
  <c r="J73"/>
  <c r="AC72"/>
  <c r="Y72"/>
  <c r="U72"/>
  <c r="Q72"/>
  <c r="M72"/>
  <c r="I72"/>
  <c r="E72"/>
  <c r="F71"/>
  <c r="H71"/>
  <c r="J71"/>
  <c r="L71"/>
  <c r="N71"/>
  <c r="P71"/>
  <c r="R71"/>
  <c r="T71"/>
  <c r="V71"/>
  <c r="X71"/>
  <c r="Z71"/>
  <c r="AB71"/>
  <c r="AD71"/>
  <c r="Q70"/>
  <c r="M70"/>
  <c r="I70"/>
  <c r="E70"/>
  <c r="H69"/>
  <c r="J69"/>
  <c r="L69"/>
  <c r="N69"/>
  <c r="P69"/>
  <c r="R69"/>
  <c r="F69"/>
  <c r="Y68"/>
  <c r="U68"/>
  <c r="Q68"/>
  <c r="M68"/>
  <c r="I68"/>
  <c r="E68"/>
  <c r="J67"/>
  <c r="L67"/>
  <c r="N67"/>
  <c r="P67"/>
  <c r="R67"/>
  <c r="T67"/>
  <c r="V67"/>
  <c r="X67"/>
  <c r="Z67"/>
  <c r="F67"/>
  <c r="H67"/>
  <c r="AG66"/>
  <c r="AC66"/>
  <c r="Y66"/>
  <c r="U66"/>
  <c r="Q66"/>
  <c r="M66"/>
  <c r="I66"/>
  <c r="E66"/>
  <c r="P65"/>
  <c r="R65"/>
  <c r="T65"/>
  <c r="V65"/>
  <c r="X65"/>
  <c r="Z65"/>
  <c r="AB65"/>
  <c r="AD65"/>
  <c r="AF65"/>
  <c r="AH65"/>
  <c r="H65"/>
  <c r="J65"/>
  <c r="L65"/>
  <c r="N65"/>
  <c r="F65"/>
  <c r="Y64"/>
  <c r="U64"/>
  <c r="M64"/>
  <c r="I64"/>
  <c r="E64"/>
  <c r="H63"/>
  <c r="J63"/>
  <c r="L63"/>
  <c r="N63"/>
  <c r="P63"/>
  <c r="R63"/>
  <c r="T63"/>
  <c r="V63"/>
  <c r="X63"/>
  <c r="Z63"/>
  <c r="F63"/>
  <c r="U62"/>
  <c r="Q62"/>
  <c r="M62"/>
  <c r="I62"/>
  <c r="E62"/>
  <c r="L61"/>
  <c r="N61"/>
  <c r="P61"/>
  <c r="R61"/>
  <c r="T61"/>
  <c r="V61"/>
  <c r="F61"/>
  <c r="H61"/>
  <c r="J61"/>
  <c r="AC60"/>
  <c r="Y60"/>
  <c r="U60"/>
  <c r="Q60"/>
  <c r="M60"/>
  <c r="I60"/>
  <c r="E60"/>
  <c r="F59"/>
  <c r="H59"/>
  <c r="J59"/>
  <c r="L59"/>
  <c r="N59"/>
  <c r="P59"/>
  <c r="R59"/>
  <c r="T59"/>
  <c r="V59"/>
  <c r="X59"/>
  <c r="Z59"/>
  <c r="AB59"/>
  <c r="AD59"/>
  <c r="M58"/>
  <c r="I58"/>
  <c r="F57"/>
  <c r="H57"/>
  <c r="J57"/>
  <c r="L57"/>
  <c r="N57"/>
  <c r="P57"/>
  <c r="R57"/>
  <c r="Y56"/>
  <c r="U56"/>
  <c r="Q56"/>
  <c r="M56"/>
  <c r="I56"/>
  <c r="E56"/>
  <c r="P55"/>
  <c r="R55"/>
  <c r="T55"/>
  <c r="V55"/>
  <c r="X55"/>
  <c r="Z55"/>
  <c r="H55"/>
  <c r="J55"/>
  <c r="L55"/>
  <c r="N55"/>
  <c r="F55"/>
  <c r="Y54"/>
  <c r="U54"/>
  <c r="Q54"/>
  <c r="M54"/>
  <c r="I54"/>
  <c r="E54"/>
  <c r="J53"/>
  <c r="L53"/>
  <c r="N53"/>
  <c r="P53"/>
  <c r="R53"/>
  <c r="T53"/>
  <c r="V53"/>
  <c r="X53"/>
  <c r="Z53"/>
  <c r="H53"/>
  <c r="F53"/>
  <c r="Y52"/>
  <c r="U52"/>
  <c r="Q52"/>
  <c r="M52"/>
  <c r="H51"/>
  <c r="J51"/>
  <c r="L51"/>
  <c r="N51"/>
  <c r="P51"/>
  <c r="R51"/>
  <c r="T51"/>
  <c r="V51"/>
  <c r="X51"/>
  <c r="Z51"/>
  <c r="F51"/>
  <c r="U50"/>
  <c r="Q50"/>
  <c r="M50"/>
  <c r="I50"/>
  <c r="E50"/>
  <c r="L49"/>
  <c r="N49"/>
  <c r="P49"/>
  <c r="R49"/>
  <c r="T49"/>
  <c r="V49"/>
  <c r="F49"/>
  <c r="H49"/>
  <c r="J49"/>
  <c r="U48"/>
  <c r="Q48"/>
  <c r="M48"/>
  <c r="I48"/>
  <c r="E48"/>
  <c r="H47"/>
  <c r="J47"/>
  <c r="L47"/>
  <c r="N47"/>
  <c r="P47"/>
  <c r="R47"/>
  <c r="T47"/>
  <c r="V47"/>
  <c r="F47"/>
  <c r="M46"/>
  <c r="E46"/>
  <c r="J45"/>
  <c r="L45"/>
  <c r="N45"/>
  <c r="P45"/>
  <c r="R45"/>
  <c r="T45"/>
  <c r="V45"/>
  <c r="X45"/>
  <c r="Z45"/>
  <c r="H45"/>
  <c r="F45"/>
  <c r="AC44"/>
  <c r="Y44"/>
  <c r="U44"/>
  <c r="Q44"/>
  <c r="M44"/>
  <c r="I44"/>
  <c r="E44"/>
  <c r="J43"/>
  <c r="L43"/>
  <c r="N43"/>
  <c r="P43"/>
  <c r="R43"/>
  <c r="T43"/>
  <c r="V43"/>
  <c r="X43"/>
  <c r="Z43"/>
  <c r="AB43"/>
  <c r="AD43"/>
  <c r="H43"/>
  <c r="F43"/>
  <c r="Y42"/>
  <c r="U42"/>
  <c r="Q42"/>
  <c r="M42"/>
  <c r="I42"/>
  <c r="E42"/>
  <c r="L41"/>
  <c r="N41"/>
  <c r="P41"/>
  <c r="R41"/>
  <c r="T41"/>
  <c r="V41"/>
  <c r="X41"/>
  <c r="Z41"/>
  <c r="F41"/>
  <c r="H41"/>
  <c r="J41"/>
  <c r="U40"/>
  <c r="Q40"/>
  <c r="M40"/>
  <c r="I40"/>
  <c r="E40"/>
  <c r="H39"/>
  <c r="J39"/>
  <c r="L39"/>
  <c r="N39"/>
  <c r="P39"/>
  <c r="R39"/>
  <c r="T39"/>
  <c r="V39"/>
  <c r="F39"/>
  <c r="Y38"/>
  <c r="U38"/>
  <c r="Q38"/>
  <c r="M38"/>
  <c r="I38"/>
  <c r="E38"/>
  <c r="J37"/>
  <c r="L37"/>
  <c r="N37"/>
  <c r="P37"/>
  <c r="R37"/>
  <c r="T37"/>
  <c r="V37"/>
  <c r="X37"/>
  <c r="Z37"/>
  <c r="H37"/>
  <c r="F37"/>
  <c r="Y36"/>
  <c r="U36"/>
  <c r="Q36"/>
  <c r="M36"/>
  <c r="I36"/>
  <c r="E36"/>
  <c r="F35"/>
  <c r="H35"/>
  <c r="J35"/>
  <c r="L35"/>
  <c r="N35"/>
  <c r="P35"/>
  <c r="R35"/>
  <c r="T35"/>
  <c r="V35"/>
  <c r="X35"/>
  <c r="Z35"/>
  <c r="Y34"/>
  <c r="U34"/>
  <c r="Q34"/>
  <c r="M34"/>
  <c r="I34"/>
  <c r="E34"/>
  <c r="P33"/>
  <c r="R33"/>
  <c r="T33"/>
  <c r="V33"/>
  <c r="X33"/>
  <c r="Z33"/>
  <c r="H33"/>
  <c r="J33"/>
  <c r="L33"/>
  <c r="N33"/>
  <c r="F33"/>
  <c r="AC32"/>
  <c r="Y32"/>
  <c r="U32"/>
  <c r="Q32"/>
  <c r="M32"/>
  <c r="I32"/>
  <c r="E32"/>
  <c r="R31"/>
  <c r="T31"/>
  <c r="V31"/>
  <c r="X31"/>
  <c r="Z31"/>
  <c r="AB31"/>
  <c r="AD31"/>
  <c r="J31"/>
  <c r="L31"/>
  <c r="N31"/>
  <c r="P31"/>
  <c r="H31"/>
  <c r="F31"/>
  <c r="U30"/>
  <c r="Q30"/>
  <c r="M30"/>
  <c r="I30"/>
  <c r="E30"/>
  <c r="N29"/>
  <c r="P29"/>
  <c r="R29"/>
  <c r="T29"/>
  <c r="V29"/>
  <c r="F29"/>
  <c r="H29"/>
  <c r="J29"/>
  <c r="L29"/>
  <c r="Q28"/>
  <c r="R27"/>
  <c r="T27"/>
  <c r="V27"/>
  <c r="X27"/>
  <c r="Z27"/>
  <c r="AB27"/>
  <c r="AD27"/>
  <c r="J27"/>
  <c r="L27"/>
  <c r="N27"/>
  <c r="P27"/>
  <c r="H27"/>
  <c r="F27"/>
  <c r="AG26"/>
  <c r="AC26"/>
  <c r="Y26"/>
  <c r="U26"/>
  <c r="Q26"/>
  <c r="M26"/>
  <c r="I26"/>
  <c r="E26"/>
  <c r="P25"/>
  <c r="R25"/>
  <c r="T25"/>
  <c r="V25"/>
  <c r="X25"/>
  <c r="Z25"/>
  <c r="AB25"/>
  <c r="AD25"/>
  <c r="AF25"/>
  <c r="AH25"/>
  <c r="H25"/>
  <c r="J25"/>
  <c r="L25"/>
  <c r="N25"/>
  <c r="F25"/>
  <c r="AC24"/>
  <c r="Y24"/>
  <c r="U24"/>
  <c r="Q24"/>
  <c r="M24"/>
  <c r="I24"/>
  <c r="E24"/>
  <c r="H23"/>
  <c r="J23"/>
  <c r="L23"/>
  <c r="N23"/>
  <c r="P23"/>
  <c r="R23"/>
  <c r="T23"/>
  <c r="V23"/>
  <c r="X23"/>
  <c r="Z23"/>
  <c r="AB23"/>
  <c r="AD23"/>
  <c r="F23"/>
  <c r="AG22"/>
  <c r="AC22"/>
  <c r="Y22"/>
  <c r="U22"/>
  <c r="Q22"/>
  <c r="M22"/>
  <c r="I22"/>
  <c r="E22"/>
  <c r="N21"/>
  <c r="P21"/>
  <c r="R21"/>
  <c r="T21"/>
  <c r="V21"/>
  <c r="X21"/>
  <c r="Z21"/>
  <c r="AB21"/>
  <c r="AD21"/>
  <c r="AF21"/>
  <c r="AH21"/>
  <c r="L21"/>
  <c r="J21"/>
  <c r="F21"/>
  <c r="AC20"/>
  <c r="Y20"/>
  <c r="U20"/>
  <c r="Q20"/>
  <c r="M20"/>
  <c r="I20"/>
  <c r="E20"/>
  <c r="H19"/>
  <c r="J19"/>
  <c r="L19"/>
  <c r="N19"/>
  <c r="P19"/>
  <c r="R19"/>
  <c r="T19"/>
  <c r="V19"/>
  <c r="X19"/>
  <c r="Z19"/>
  <c r="AB19"/>
  <c r="AD19"/>
  <c r="AF19"/>
  <c r="AH19"/>
  <c r="F19"/>
  <c r="Y18"/>
  <c r="U18"/>
  <c r="Q18"/>
  <c r="M18"/>
  <c r="I18"/>
  <c r="E18"/>
  <c r="J17"/>
  <c r="L17"/>
  <c r="N17"/>
  <c r="P17"/>
  <c r="R17"/>
  <c r="T17"/>
  <c r="V17"/>
  <c r="X17"/>
  <c r="Z17"/>
  <c r="H17"/>
  <c r="F17"/>
  <c r="AC16"/>
  <c r="Y16"/>
  <c r="U16"/>
  <c r="Q16"/>
  <c r="M16"/>
  <c r="I16"/>
  <c r="E16"/>
  <c r="J15"/>
  <c r="L15"/>
  <c r="N15"/>
  <c r="P15"/>
  <c r="R15"/>
  <c r="T15"/>
  <c r="V15"/>
  <c r="X15"/>
  <c r="Z15"/>
  <c r="AB15"/>
  <c r="AD15"/>
  <c r="H15"/>
  <c r="F15"/>
  <c r="AC14"/>
  <c r="Y14"/>
  <c r="U14"/>
  <c r="Q14"/>
  <c r="M14"/>
  <c r="I14"/>
  <c r="E14"/>
  <c r="J13"/>
  <c r="L13"/>
  <c r="N13"/>
  <c r="P13"/>
  <c r="R13"/>
  <c r="T13"/>
  <c r="V13"/>
  <c r="X13"/>
  <c r="Z13"/>
  <c r="AB13"/>
  <c r="AD13"/>
  <c r="H13"/>
  <c r="F13"/>
  <c r="AC12"/>
  <c r="Y12"/>
  <c r="U12"/>
  <c r="Q12"/>
  <c r="M12"/>
  <c r="I12"/>
  <c r="E12"/>
  <c r="H11"/>
  <c r="J11"/>
  <c r="L11"/>
  <c r="N11"/>
  <c r="P11"/>
  <c r="R11"/>
  <c r="T11"/>
  <c r="V11"/>
  <c r="X11"/>
  <c r="Z11"/>
  <c r="AB11"/>
  <c r="AD11"/>
  <c r="F11"/>
  <c r="AC10"/>
  <c r="Y10"/>
  <c r="U10"/>
  <c r="Q10"/>
  <c r="M10"/>
  <c r="I10"/>
  <c r="E10"/>
  <c r="H9"/>
  <c r="J9"/>
  <c r="L9"/>
  <c r="N9"/>
  <c r="P9"/>
  <c r="R9"/>
  <c r="T9"/>
  <c r="V9"/>
  <c r="X9"/>
  <c r="Z9"/>
  <c r="AB9"/>
  <c r="AD9"/>
  <c r="F9"/>
  <c r="AC8"/>
  <c r="Y8"/>
  <c r="U8"/>
  <c r="Q8"/>
  <c r="M8"/>
  <c r="I8"/>
  <c r="E8"/>
  <c r="H7"/>
  <c r="J7"/>
  <c r="L7"/>
  <c r="N7"/>
  <c r="P7"/>
  <c r="R7"/>
  <c r="T7"/>
  <c r="V7"/>
  <c r="X7"/>
  <c r="Z7"/>
  <c r="AB7"/>
  <c r="AD7"/>
  <c r="F7"/>
  <c r="Y6"/>
  <c r="Q6"/>
  <c r="M6"/>
  <c r="I6"/>
  <c r="E6"/>
  <c r="H5"/>
  <c r="J5"/>
  <c r="L5"/>
  <c r="N5"/>
  <c r="P5"/>
  <c r="R5"/>
  <c r="T5"/>
  <c r="V5"/>
  <c r="X5"/>
  <c r="Z5"/>
  <c r="F5"/>
</calcChain>
</file>

<file path=xl/sharedStrings.xml><?xml version="1.0" encoding="utf-8"?>
<sst xmlns="http://schemas.openxmlformats.org/spreadsheetml/2006/main" count="1021" uniqueCount="204">
  <si>
    <t>平成27年度関西学生ハンドボール秋季リーグ戦</t>
    <rPh sb="16" eb="17">
      <t>アキ</t>
    </rPh>
    <phoneticPr fontId="2"/>
  </si>
  <si>
    <t>※10月10日、10月11日は入れ替え戦になります。</t>
    <rPh sb="3" eb="4">
      <t>ガツ</t>
    </rPh>
    <rPh sb="6" eb="7">
      <t>ニチ</t>
    </rPh>
    <rPh sb="10" eb="11">
      <t>ガツ</t>
    </rPh>
    <rPh sb="13" eb="14">
      <t>ニチ</t>
    </rPh>
    <rPh sb="15" eb="16">
      <t>イ</t>
    </rPh>
    <rPh sb="17" eb="18">
      <t>カ</t>
    </rPh>
    <rPh sb="19" eb="20">
      <t>セン</t>
    </rPh>
    <phoneticPr fontId="2"/>
  </si>
  <si>
    <t>※大経大・武庫川・立命館はアップ会場がないため、試合間を40分とっています。</t>
    <rPh sb="1" eb="4">
      <t>ダイケイダイ</t>
    </rPh>
    <rPh sb="5" eb="8">
      <t>ムコガワ</t>
    </rPh>
    <rPh sb="9" eb="12">
      <t>リツメイカン</t>
    </rPh>
    <rPh sb="16" eb="18">
      <t>カイジョウ</t>
    </rPh>
    <rPh sb="24" eb="26">
      <t>シアイ</t>
    </rPh>
    <rPh sb="26" eb="27">
      <t>アイダ</t>
    </rPh>
    <rPh sb="30" eb="31">
      <t>プン</t>
    </rPh>
    <phoneticPr fontId="2"/>
  </si>
  <si>
    <t>月日</t>
  </si>
  <si>
    <t>曜日</t>
  </si>
  <si>
    <t>会場</t>
  </si>
  <si>
    <t>土</t>
  </si>
  <si>
    <t>京産大</t>
    <rPh sb="0" eb="1">
      <t>キョウト</t>
    </rPh>
    <rPh sb="1" eb="2">
      <t>サンギョウ</t>
    </rPh>
    <rPh sb="2" eb="3">
      <t>ダイ</t>
    </rPh>
    <phoneticPr fontId="2"/>
  </si>
  <si>
    <t>～</t>
  </si>
  <si>
    <t>男３</t>
    <phoneticPr fontId="2"/>
  </si>
  <si>
    <t>女１</t>
    <rPh sb="0" eb="1">
      <t>オンナ</t>
    </rPh>
    <phoneticPr fontId="2"/>
  </si>
  <si>
    <t>男１</t>
    <rPh sb="0" eb="1">
      <t>オトコ</t>
    </rPh>
    <phoneticPr fontId="2"/>
  </si>
  <si>
    <t>男１</t>
    <phoneticPr fontId="2"/>
  </si>
  <si>
    <t>男２</t>
    <phoneticPr fontId="2"/>
  </si>
  <si>
    <t>大府大</t>
    <rPh sb="0" eb="1">
      <t>ダイ</t>
    </rPh>
    <rPh sb="1" eb="2">
      <t>フ</t>
    </rPh>
    <rPh sb="2" eb="3">
      <t>ダイ</t>
    </rPh>
    <phoneticPr fontId="2"/>
  </si>
  <si>
    <t>福科大</t>
    <rPh sb="0" eb="1">
      <t>フク</t>
    </rPh>
    <rPh sb="1" eb="2">
      <t>カ</t>
    </rPh>
    <rPh sb="2" eb="3">
      <t>ダイ</t>
    </rPh>
    <phoneticPr fontId="2"/>
  </si>
  <si>
    <t>大体大</t>
    <rPh sb="0" eb="2">
      <t>ダイタイ</t>
    </rPh>
    <rPh sb="2" eb="3">
      <t>ダイ</t>
    </rPh>
    <phoneticPr fontId="2"/>
  </si>
  <si>
    <t>京教大</t>
    <rPh sb="0" eb="1">
      <t>キョウ</t>
    </rPh>
    <rPh sb="1" eb="2">
      <t>キョウイク</t>
    </rPh>
    <rPh sb="2" eb="3">
      <t>ダイ</t>
    </rPh>
    <phoneticPr fontId="2"/>
  </si>
  <si>
    <t>京産大</t>
    <rPh sb="0" eb="1">
      <t>キョウ</t>
    </rPh>
    <rPh sb="1" eb="2">
      <t>サン</t>
    </rPh>
    <rPh sb="2" eb="3">
      <t>ダイ</t>
    </rPh>
    <phoneticPr fontId="2"/>
  </si>
  <si>
    <t>関学大</t>
    <rPh sb="0" eb="1">
      <t>セキ</t>
    </rPh>
    <rPh sb="1" eb="2">
      <t>ガク</t>
    </rPh>
    <rPh sb="2" eb="3">
      <t>ダイ</t>
    </rPh>
    <phoneticPr fontId="2"/>
  </si>
  <si>
    <t>天理大</t>
    <rPh sb="0" eb="2">
      <t>テンリ</t>
    </rPh>
    <rPh sb="2" eb="3">
      <t>ダイ</t>
    </rPh>
    <phoneticPr fontId="2"/>
  </si>
  <si>
    <t>関学大</t>
    <rPh sb="0" eb="2">
      <t>カンガク</t>
    </rPh>
    <rPh sb="2" eb="3">
      <t>ダイ</t>
    </rPh>
    <phoneticPr fontId="2"/>
  </si>
  <si>
    <t>vs</t>
    <phoneticPr fontId="2"/>
  </si>
  <si>
    <t>近畿大</t>
    <rPh sb="0" eb="3">
      <t>キンキダイ</t>
    </rPh>
    <phoneticPr fontId="2"/>
  </si>
  <si>
    <t>立命館</t>
    <rPh sb="0" eb="3">
      <t>リツメイカン</t>
    </rPh>
    <phoneticPr fontId="2"/>
  </si>
  <si>
    <t>甲南大</t>
    <rPh sb="0" eb="2">
      <t>コウナン</t>
    </rPh>
    <rPh sb="2" eb="3">
      <t>ダイ</t>
    </rPh>
    <phoneticPr fontId="2"/>
  </si>
  <si>
    <t>神国大</t>
    <rPh sb="0" eb="2">
      <t>シンコク</t>
    </rPh>
    <rPh sb="2" eb="3">
      <t>ダイ</t>
    </rPh>
    <phoneticPr fontId="2"/>
  </si>
  <si>
    <t>男４</t>
    <rPh sb="0" eb="1">
      <t>オトコ</t>
    </rPh>
    <phoneticPr fontId="2"/>
  </si>
  <si>
    <t>女２</t>
    <rPh sb="0" eb="1">
      <t>オンナ</t>
    </rPh>
    <phoneticPr fontId="2"/>
  </si>
  <si>
    <t>男５</t>
    <phoneticPr fontId="2"/>
  </si>
  <si>
    <t>男６</t>
    <phoneticPr fontId="2"/>
  </si>
  <si>
    <t>関外大</t>
    <rPh sb="0" eb="1">
      <t>カン</t>
    </rPh>
    <rPh sb="1" eb="3">
      <t>ガイダイ</t>
    </rPh>
    <phoneticPr fontId="2"/>
  </si>
  <si>
    <t>大市大</t>
    <rPh sb="0" eb="1">
      <t>ダイ</t>
    </rPh>
    <rPh sb="1" eb="3">
      <t>シダイ</t>
    </rPh>
    <phoneticPr fontId="2"/>
  </si>
  <si>
    <t>大市大</t>
    <rPh sb="0" eb="1">
      <t>ダイ</t>
    </rPh>
    <rPh sb="1" eb="2">
      <t>シ</t>
    </rPh>
    <rPh sb="2" eb="3">
      <t>ダイ</t>
    </rPh>
    <phoneticPr fontId="2"/>
  </si>
  <si>
    <t>甲南大</t>
    <rPh sb="0" eb="3">
      <t>コウナンダイ</t>
    </rPh>
    <phoneticPr fontId="2"/>
  </si>
  <si>
    <t>Ａ</t>
    <phoneticPr fontId="2"/>
  </si>
  <si>
    <t>神院大</t>
    <rPh sb="0" eb="1">
      <t>シン</t>
    </rPh>
    <rPh sb="1" eb="2">
      <t>イン</t>
    </rPh>
    <rPh sb="2" eb="3">
      <t>ダイ</t>
    </rPh>
    <phoneticPr fontId="2"/>
  </si>
  <si>
    <t>京教大</t>
    <rPh sb="0" eb="3">
      <t>キョウキョウダイ</t>
    </rPh>
    <phoneticPr fontId="2"/>
  </si>
  <si>
    <t>大歯大</t>
    <rPh sb="0" eb="1">
      <t>ダイ</t>
    </rPh>
    <rPh sb="1" eb="2">
      <t>ハ</t>
    </rPh>
    <rPh sb="2" eb="3">
      <t>ダイ</t>
    </rPh>
    <phoneticPr fontId="2"/>
  </si>
  <si>
    <t>京外大</t>
    <rPh sb="0" eb="1">
      <t>キョウ</t>
    </rPh>
    <rPh sb="1" eb="2">
      <t>ガイ</t>
    </rPh>
    <rPh sb="2" eb="3">
      <t>ダイ</t>
    </rPh>
    <phoneticPr fontId="2"/>
  </si>
  <si>
    <t>京府大</t>
    <rPh sb="0" eb="1">
      <t>キョウ</t>
    </rPh>
    <rPh sb="1" eb="2">
      <t>フ</t>
    </rPh>
    <rPh sb="2" eb="3">
      <t>ダイ</t>
    </rPh>
    <phoneticPr fontId="2"/>
  </si>
  <si>
    <t>京都橘</t>
    <rPh sb="0" eb="2">
      <t>キョウト</t>
    </rPh>
    <rPh sb="2" eb="3">
      <t>タチバナ</t>
    </rPh>
    <phoneticPr fontId="2"/>
  </si>
  <si>
    <t>Ｂ</t>
    <phoneticPr fontId="2"/>
  </si>
  <si>
    <t>奈良女</t>
    <rPh sb="0" eb="2">
      <t>ナラ</t>
    </rPh>
    <rPh sb="2" eb="3">
      <t>オンナ</t>
    </rPh>
    <phoneticPr fontId="2"/>
  </si>
  <si>
    <t>和歌山</t>
    <rPh sb="0" eb="3">
      <t>ワカヤマ</t>
    </rPh>
    <phoneticPr fontId="2"/>
  </si>
  <si>
    <t>龍谷大</t>
    <rPh sb="0" eb="2">
      <t>リュウコク</t>
    </rPh>
    <rPh sb="2" eb="3">
      <t>ダイ</t>
    </rPh>
    <phoneticPr fontId="2"/>
  </si>
  <si>
    <t>神国大</t>
    <rPh sb="0" eb="1">
      <t>カミ</t>
    </rPh>
    <rPh sb="1" eb="2">
      <t>クニ</t>
    </rPh>
    <rPh sb="2" eb="3">
      <t>ダイ</t>
    </rPh>
    <phoneticPr fontId="2"/>
  </si>
  <si>
    <t>日</t>
  </si>
  <si>
    <t>福科大</t>
    <rPh sb="0" eb="1">
      <t>フク</t>
    </rPh>
    <rPh sb="1" eb="2">
      <t>カガク</t>
    </rPh>
    <rPh sb="2" eb="3">
      <t>ダイ</t>
    </rPh>
    <phoneticPr fontId="2"/>
  </si>
  <si>
    <t>男３</t>
    <rPh sb="0" eb="1">
      <t>オトコ</t>
    </rPh>
    <phoneticPr fontId="2"/>
  </si>
  <si>
    <t>男１</t>
  </si>
  <si>
    <t>滋賀大</t>
    <rPh sb="0" eb="2">
      <t>シガ</t>
    </rPh>
    <rPh sb="2" eb="3">
      <t>ダイ</t>
    </rPh>
    <phoneticPr fontId="2"/>
  </si>
  <si>
    <t>福科大</t>
    <rPh sb="0" eb="3">
      <t>フクカダイ</t>
    </rPh>
    <phoneticPr fontId="2"/>
  </si>
  <si>
    <t>同志社</t>
    <rPh sb="0" eb="3">
      <t>ドウシシャ</t>
    </rPh>
    <phoneticPr fontId="2"/>
  </si>
  <si>
    <t>武庫川</t>
    <rPh sb="0" eb="3">
      <t>ムコガワ</t>
    </rPh>
    <phoneticPr fontId="2"/>
  </si>
  <si>
    <t>関西大</t>
    <rPh sb="0" eb="3">
      <t>カンダイダイ</t>
    </rPh>
    <phoneticPr fontId="2"/>
  </si>
  <si>
    <t>関西大</t>
    <rPh sb="0" eb="3">
      <t>カンサイダイ</t>
    </rPh>
    <phoneticPr fontId="2"/>
  </si>
  <si>
    <t>桃学大</t>
    <rPh sb="0" eb="1">
      <t>モモ</t>
    </rPh>
    <rPh sb="1" eb="3">
      <t>ガクダイ</t>
    </rPh>
    <phoneticPr fontId="2"/>
  </si>
  <si>
    <t>大経大</t>
    <rPh sb="0" eb="1">
      <t>ダイケイ</t>
    </rPh>
    <rPh sb="1" eb="2">
      <t>ケイザイ</t>
    </rPh>
    <rPh sb="2" eb="3">
      <t>ダイ</t>
    </rPh>
    <phoneticPr fontId="2"/>
  </si>
  <si>
    <t>大教大</t>
    <rPh sb="0" eb="1">
      <t>ダイ</t>
    </rPh>
    <rPh sb="1" eb="2">
      <t>キョウイク</t>
    </rPh>
    <rPh sb="2" eb="3">
      <t>ダイ</t>
    </rPh>
    <phoneticPr fontId="2"/>
  </si>
  <si>
    <t>大市大</t>
    <rPh sb="0" eb="3">
      <t>ダイイチダイ</t>
    </rPh>
    <phoneticPr fontId="2"/>
  </si>
  <si>
    <t>男４</t>
    <phoneticPr fontId="2"/>
  </si>
  <si>
    <t>流科大</t>
    <rPh sb="0" eb="3">
      <t>リュウカダイ</t>
    </rPh>
    <phoneticPr fontId="2"/>
  </si>
  <si>
    <t>大市大</t>
    <rPh sb="0" eb="1">
      <t>ダイ</t>
    </rPh>
    <rPh sb="1" eb="3">
      <t>イチダイ</t>
    </rPh>
    <phoneticPr fontId="2"/>
  </si>
  <si>
    <t>神院大</t>
    <rPh sb="0" eb="1">
      <t>カミ</t>
    </rPh>
    <rPh sb="1" eb="2">
      <t>イン</t>
    </rPh>
    <rPh sb="2" eb="3">
      <t>ダイ</t>
    </rPh>
    <phoneticPr fontId="2"/>
  </si>
  <si>
    <t>大工大</t>
    <rPh sb="0" eb="1">
      <t>ダイ</t>
    </rPh>
    <rPh sb="1" eb="3">
      <t>コウダイ</t>
    </rPh>
    <phoneticPr fontId="2"/>
  </si>
  <si>
    <t>奈良大</t>
    <rPh sb="0" eb="3">
      <t>ナラダイ</t>
    </rPh>
    <phoneticPr fontId="2"/>
  </si>
  <si>
    <t>京工繊</t>
    <rPh sb="0" eb="1">
      <t>キョウ</t>
    </rPh>
    <rPh sb="1" eb="2">
      <t>コウ</t>
    </rPh>
    <phoneticPr fontId="2"/>
  </si>
  <si>
    <t>電通大</t>
    <rPh sb="0" eb="2">
      <t>デンツウ</t>
    </rPh>
    <rPh sb="2" eb="3">
      <t>ダイ</t>
    </rPh>
    <phoneticPr fontId="2"/>
  </si>
  <si>
    <t>京府大</t>
    <rPh sb="0" eb="3">
      <t>キョウフダイ</t>
    </rPh>
    <phoneticPr fontId="2"/>
  </si>
  <si>
    <t>兵教大</t>
    <rPh sb="0" eb="1">
      <t>ヒョウ</t>
    </rPh>
    <phoneticPr fontId="2"/>
  </si>
  <si>
    <t>滋賀大</t>
    <rPh sb="0" eb="3">
      <t>シガダイ</t>
    </rPh>
    <phoneticPr fontId="2"/>
  </si>
  <si>
    <t>大院大</t>
    <rPh sb="0" eb="1">
      <t>ダイ</t>
    </rPh>
    <rPh sb="1" eb="2">
      <t>イン</t>
    </rPh>
    <rPh sb="2" eb="3">
      <t>ダイ</t>
    </rPh>
    <phoneticPr fontId="2"/>
  </si>
  <si>
    <t>京教大</t>
    <rPh sb="0" eb="1">
      <t>キョウ</t>
    </rPh>
    <rPh sb="1" eb="2">
      <t>キョウ</t>
    </rPh>
    <rPh sb="2" eb="3">
      <t>ダイ</t>
    </rPh>
    <phoneticPr fontId="2"/>
  </si>
  <si>
    <t>追手門</t>
    <rPh sb="0" eb="3">
      <t>オウテモン</t>
    </rPh>
    <phoneticPr fontId="2"/>
  </si>
  <si>
    <t>大経大</t>
    <rPh sb="0" eb="1">
      <t>ダイ</t>
    </rPh>
    <rPh sb="1" eb="2">
      <t>キョウ</t>
    </rPh>
    <rPh sb="2" eb="3">
      <t>ダイ</t>
    </rPh>
    <phoneticPr fontId="2"/>
  </si>
  <si>
    <t>男２</t>
    <rPh sb="0" eb="1">
      <t>オトコ</t>
    </rPh>
    <phoneticPr fontId="2"/>
  </si>
  <si>
    <t>神戸大</t>
    <rPh sb="0" eb="2">
      <t>コウベ</t>
    </rPh>
    <rPh sb="2" eb="3">
      <t>ダイ</t>
    </rPh>
    <phoneticPr fontId="2"/>
  </si>
  <si>
    <t>関西大</t>
    <rPh sb="0" eb="1">
      <t>セキ</t>
    </rPh>
    <rPh sb="1" eb="2">
      <t>ニシ</t>
    </rPh>
    <rPh sb="2" eb="3">
      <t>ダイ</t>
    </rPh>
    <phoneticPr fontId="2"/>
  </si>
  <si>
    <t>近畿大</t>
    <rPh sb="0" eb="2">
      <t>キンキ</t>
    </rPh>
    <rPh sb="2" eb="3">
      <t>ダイ</t>
    </rPh>
    <phoneticPr fontId="2"/>
  </si>
  <si>
    <t>関西大</t>
    <rPh sb="0" eb="2">
      <t>カンサイ</t>
    </rPh>
    <rPh sb="2" eb="3">
      <t>ダイ</t>
    </rPh>
    <phoneticPr fontId="2"/>
  </si>
  <si>
    <t>天理大</t>
    <rPh sb="0" eb="2">
      <t>テンリ</t>
    </rPh>
    <rPh sb="2" eb="3">
      <t>カンサイダイ</t>
    </rPh>
    <phoneticPr fontId="2"/>
  </si>
  <si>
    <t>大経大</t>
    <rPh sb="0" eb="3">
      <t>ダイケイダイ</t>
    </rPh>
    <phoneticPr fontId="2"/>
  </si>
  <si>
    <t>大体大</t>
    <rPh sb="0" eb="1">
      <t>ダイ</t>
    </rPh>
    <rPh sb="1" eb="2">
      <t>カラダ</t>
    </rPh>
    <rPh sb="2" eb="3">
      <t>ダイ</t>
    </rPh>
    <phoneticPr fontId="2"/>
  </si>
  <si>
    <t>大教大</t>
    <rPh sb="0" eb="2">
      <t>ダイキョウ</t>
    </rPh>
    <rPh sb="2" eb="3">
      <t>ダイ</t>
    </rPh>
    <phoneticPr fontId="2"/>
  </si>
  <si>
    <t>大産大</t>
    <rPh sb="0" eb="1">
      <t>ダイ</t>
    </rPh>
    <rPh sb="1" eb="2">
      <t>サン</t>
    </rPh>
    <rPh sb="2" eb="3">
      <t>ダイ</t>
    </rPh>
    <phoneticPr fontId="2"/>
  </si>
  <si>
    <t>京外大</t>
    <rPh sb="0" eb="3">
      <t>キョウガイダイ</t>
    </rPh>
    <phoneticPr fontId="2"/>
  </si>
  <si>
    <t>佛教大</t>
    <rPh sb="0" eb="2">
      <t>ブッキョウ</t>
    </rPh>
    <rPh sb="2" eb="3">
      <t>ダイ</t>
    </rPh>
    <phoneticPr fontId="2"/>
  </si>
  <si>
    <t>男１</t>
    <phoneticPr fontId="2"/>
  </si>
  <si>
    <t>～</t>
    <phoneticPr fontId="2"/>
  </si>
  <si>
    <t>大阪大</t>
    <rPh sb="0" eb="3">
      <t>オオサカダイ</t>
    </rPh>
    <phoneticPr fontId="2"/>
  </si>
  <si>
    <t>佛教大</t>
    <rPh sb="0" eb="3">
      <t>ブッキョウダイ</t>
    </rPh>
    <phoneticPr fontId="2"/>
  </si>
  <si>
    <t>京大医</t>
    <rPh sb="0" eb="3">
      <t>キョウダイイ</t>
    </rPh>
    <phoneticPr fontId="2"/>
  </si>
  <si>
    <t>阪大</t>
    <rPh sb="0" eb="2">
      <t>ハンダイ</t>
    </rPh>
    <phoneticPr fontId="2"/>
  </si>
  <si>
    <t>京都大</t>
    <rPh sb="0" eb="3">
      <t>キョウトダイ</t>
    </rPh>
    <phoneticPr fontId="2"/>
  </si>
  <si>
    <t>流科大</t>
    <rPh sb="0" eb="1">
      <t>リュウ</t>
    </rPh>
    <rPh sb="1" eb="2">
      <t>カ</t>
    </rPh>
    <phoneticPr fontId="2"/>
  </si>
  <si>
    <t>奈教大</t>
    <rPh sb="0" eb="1">
      <t>ナ</t>
    </rPh>
    <rPh sb="1" eb="2">
      <t>キョウ</t>
    </rPh>
    <rPh sb="2" eb="3">
      <t>ダイ</t>
    </rPh>
    <phoneticPr fontId="2"/>
  </si>
  <si>
    <t>兵教大</t>
    <rPh sb="0" eb="3">
      <t>ヒョウキョウダイ</t>
    </rPh>
    <phoneticPr fontId="2"/>
  </si>
  <si>
    <t>大教大</t>
    <rPh sb="0" eb="1">
      <t>ダイ</t>
    </rPh>
    <rPh sb="1" eb="2">
      <t>キョウ</t>
    </rPh>
    <rPh sb="2" eb="3">
      <t>ダイ</t>
    </rPh>
    <phoneticPr fontId="2"/>
  </si>
  <si>
    <t>関西大</t>
    <rPh sb="0" eb="3">
      <t>カンダイ</t>
    </rPh>
    <phoneticPr fontId="2"/>
  </si>
  <si>
    <t>京府医</t>
    <rPh sb="0" eb="1">
      <t>キョウ</t>
    </rPh>
    <rPh sb="1" eb="2">
      <t>フ</t>
    </rPh>
    <rPh sb="2" eb="3">
      <t>イ</t>
    </rPh>
    <phoneticPr fontId="2"/>
  </si>
  <si>
    <t>ｖｓ</t>
    <phoneticPr fontId="2"/>
  </si>
  <si>
    <t>土</t>
    <rPh sb="0" eb="1">
      <t>ツチ</t>
    </rPh>
    <phoneticPr fontId="2"/>
  </si>
  <si>
    <t>滋賀医</t>
    <rPh sb="0" eb="2">
      <t>シガ</t>
    </rPh>
    <rPh sb="2" eb="3">
      <t>イ</t>
    </rPh>
    <phoneticPr fontId="2"/>
  </si>
  <si>
    <t>京産大</t>
    <rPh sb="0" eb="3">
      <t>キョウサンダイ</t>
    </rPh>
    <phoneticPr fontId="2"/>
  </si>
  <si>
    <t>京教大</t>
    <rPh sb="0" eb="2">
      <t>キョウキョウ</t>
    </rPh>
    <rPh sb="2" eb="3">
      <t>リュウコクダイ</t>
    </rPh>
    <phoneticPr fontId="2"/>
  </si>
  <si>
    <t>男４</t>
    <phoneticPr fontId="2"/>
  </si>
  <si>
    <t>兵教大</t>
    <rPh sb="0" eb="1">
      <t>ヒョウ</t>
    </rPh>
    <rPh sb="1" eb="2">
      <t>キョウ</t>
    </rPh>
    <rPh sb="2" eb="3">
      <t>ダイ</t>
    </rPh>
    <phoneticPr fontId="2"/>
  </si>
  <si>
    <t>摂南大</t>
    <rPh sb="0" eb="2">
      <t>セツナン</t>
    </rPh>
    <rPh sb="2" eb="3">
      <t>ダイ</t>
    </rPh>
    <phoneticPr fontId="2"/>
  </si>
  <si>
    <t>神院大</t>
    <rPh sb="0" eb="3">
      <t>シンインダイ</t>
    </rPh>
    <phoneticPr fontId="2"/>
  </si>
  <si>
    <t>日</t>
    <rPh sb="0" eb="1">
      <t>ニチ</t>
    </rPh>
    <phoneticPr fontId="2"/>
  </si>
  <si>
    <t>男６</t>
  </si>
  <si>
    <t>流科大</t>
    <rPh sb="0" eb="1">
      <t>リュウ</t>
    </rPh>
    <rPh sb="1" eb="2">
      <t>カ</t>
    </rPh>
    <rPh sb="2" eb="3">
      <t>ダイ</t>
    </rPh>
    <phoneticPr fontId="2"/>
  </si>
  <si>
    <t>関学大</t>
    <rPh sb="0" eb="2">
      <t>カンガクd</t>
    </rPh>
    <rPh sb="2" eb="3">
      <t>ガクダイ</t>
    </rPh>
    <phoneticPr fontId="2"/>
  </si>
  <si>
    <t>大経大</t>
    <rPh sb="0" eb="1">
      <t>ダイ</t>
    </rPh>
    <rPh sb="1" eb="2">
      <t>ケイz</t>
    </rPh>
    <rPh sb="2" eb="3">
      <t>ダイ</t>
    </rPh>
    <phoneticPr fontId="2"/>
  </si>
  <si>
    <t>大教大</t>
    <rPh sb="0" eb="2">
      <t>ダイキョウイク</t>
    </rPh>
    <rPh sb="2" eb="3">
      <t>ダイ</t>
    </rPh>
    <phoneticPr fontId="2"/>
  </si>
  <si>
    <t>大外大</t>
    <rPh sb="0" eb="3">
      <t>ダイガイダイ</t>
    </rPh>
    <phoneticPr fontId="2"/>
  </si>
  <si>
    <t>Ａ</t>
  </si>
  <si>
    <t>男５</t>
  </si>
  <si>
    <t>vs</t>
  </si>
  <si>
    <t>大教大</t>
    <rPh sb="0" eb="3">
      <t>ダイキョウダイ</t>
    </rPh>
    <phoneticPr fontId="2"/>
  </si>
  <si>
    <t>天理大</t>
    <rPh sb="0" eb="3">
      <t>テンリダイ</t>
    </rPh>
    <phoneticPr fontId="2"/>
  </si>
  <si>
    <t>京教大</t>
    <rPh sb="0" eb="2">
      <t>キョウキョウ</t>
    </rPh>
    <rPh sb="2" eb="3">
      <t>ダイ</t>
    </rPh>
    <phoneticPr fontId="2"/>
  </si>
  <si>
    <t>京大医</t>
    <rPh sb="0" eb="2">
      <t>キョウダイ</t>
    </rPh>
    <rPh sb="2" eb="3">
      <t>イ</t>
    </rPh>
    <phoneticPr fontId="2"/>
  </si>
  <si>
    <t>京工繊</t>
    <rPh sb="0" eb="1">
      <t>キョウ</t>
    </rPh>
    <rPh sb="1" eb="3">
      <t>コウセン</t>
    </rPh>
    <phoneticPr fontId="2"/>
  </si>
  <si>
    <t>Ｂ</t>
  </si>
  <si>
    <t>大薬大</t>
    <rPh sb="0" eb="1">
      <t>ダイ</t>
    </rPh>
    <rPh sb="1" eb="2">
      <t>ヤク</t>
    </rPh>
    <rPh sb="2" eb="3">
      <t>ダイ</t>
    </rPh>
    <phoneticPr fontId="2"/>
  </si>
  <si>
    <t>Ａ</t>
    <phoneticPr fontId="2"/>
  </si>
  <si>
    <t>男２</t>
    <phoneticPr fontId="2"/>
  </si>
  <si>
    <t>男５</t>
    <phoneticPr fontId="2"/>
  </si>
  <si>
    <t>男６</t>
    <phoneticPr fontId="2"/>
  </si>
  <si>
    <t>奈良女</t>
    <rPh sb="0" eb="2">
      <t>ナラ</t>
    </rPh>
    <rPh sb="2" eb="3">
      <t>ジョ</t>
    </rPh>
    <phoneticPr fontId="2"/>
  </si>
  <si>
    <t>Ｂ</t>
    <phoneticPr fontId="2"/>
  </si>
  <si>
    <t>田辺</t>
    <rPh sb="0" eb="2">
      <t>タナベ</t>
    </rPh>
    <phoneticPr fontId="2"/>
  </si>
  <si>
    <t>奈良医</t>
    <rPh sb="0" eb="2">
      <t>ナラ</t>
    </rPh>
    <rPh sb="2" eb="3">
      <t>イ</t>
    </rPh>
    <phoneticPr fontId="2"/>
  </si>
  <si>
    <t>大外大</t>
    <rPh sb="0" eb="1">
      <t>ダイ</t>
    </rPh>
    <rPh sb="1" eb="3">
      <t>ガイダイ</t>
    </rPh>
    <phoneticPr fontId="2"/>
  </si>
  <si>
    <t>男３</t>
    <phoneticPr fontId="2"/>
  </si>
  <si>
    <t>男1</t>
  </si>
  <si>
    <t>桃学大</t>
    <rPh sb="0" eb="3">
      <t>モモガクダイ</t>
    </rPh>
    <phoneticPr fontId="2"/>
  </si>
  <si>
    <t>関学大</t>
    <rPh sb="0" eb="3">
      <t>カンガクダイ</t>
    </rPh>
    <phoneticPr fontId="2"/>
  </si>
  <si>
    <t>Ａ</t>
    <phoneticPr fontId="2"/>
  </si>
  <si>
    <t>男６</t>
    <phoneticPr fontId="2"/>
  </si>
  <si>
    <t>男５</t>
    <phoneticPr fontId="2"/>
  </si>
  <si>
    <t>京府大</t>
    <rPh sb="0" eb="1">
      <t>キョウ</t>
    </rPh>
    <rPh sb="1" eb="3">
      <t>フダイ</t>
    </rPh>
    <phoneticPr fontId="2"/>
  </si>
  <si>
    <t>関外大</t>
    <rPh sb="0" eb="1">
      <t>カン</t>
    </rPh>
    <rPh sb="1" eb="2">
      <t>ガイ</t>
    </rPh>
    <rPh sb="2" eb="3">
      <t>ダイ</t>
    </rPh>
    <phoneticPr fontId="2"/>
  </si>
  <si>
    <t>祝</t>
    <rPh sb="0" eb="1">
      <t>シュク</t>
    </rPh>
    <phoneticPr fontId="2"/>
  </si>
  <si>
    <t>京教大</t>
    <rPh sb="0" eb="2">
      <t>キョウ</t>
    </rPh>
    <rPh sb="2" eb="3">
      <t>ダイ</t>
    </rPh>
    <phoneticPr fontId="2"/>
  </si>
  <si>
    <t>福科大</t>
    <rPh sb="0" eb="2">
      <t>フクカ</t>
    </rPh>
    <rPh sb="2" eb="3">
      <t>ダイ</t>
    </rPh>
    <phoneticPr fontId="2"/>
  </si>
  <si>
    <t>男４</t>
    <phoneticPr fontId="2"/>
  </si>
  <si>
    <t>Ａ</t>
    <phoneticPr fontId="2"/>
  </si>
  <si>
    <t>大院大</t>
    <rPh sb="0" eb="3">
      <t>ダイインダイ</t>
    </rPh>
    <phoneticPr fontId="2"/>
  </si>
  <si>
    <t>太陽が丘</t>
    <rPh sb="0" eb="2">
      <t>タイヨウ</t>
    </rPh>
    <rPh sb="3" eb="4">
      <t>オカ</t>
    </rPh>
    <phoneticPr fontId="2"/>
  </si>
  <si>
    <t>桃学大</t>
    <rPh sb="0" eb="1">
      <t>モモ</t>
    </rPh>
    <rPh sb="1" eb="2">
      <t>ガク</t>
    </rPh>
    <rPh sb="2" eb="3">
      <t>ダイ</t>
    </rPh>
    <phoneticPr fontId="2"/>
  </si>
  <si>
    <t>ｗ</t>
    <phoneticPr fontId="2"/>
  </si>
  <si>
    <t>ｗ</t>
    <phoneticPr fontId="2"/>
  </si>
  <si>
    <t>男５</t>
    <rPh sb="0" eb="1">
      <t>オトコ</t>
    </rPh>
    <phoneticPr fontId="2"/>
  </si>
  <si>
    <t>男４</t>
    <phoneticPr fontId="2"/>
  </si>
  <si>
    <t>Ａ</t>
    <phoneticPr fontId="2"/>
  </si>
  <si>
    <t>流科大</t>
    <rPh sb="0" eb="2">
      <t>リュウカ</t>
    </rPh>
    <rPh sb="2" eb="3">
      <t>ダイ</t>
    </rPh>
    <phoneticPr fontId="2"/>
  </si>
  <si>
    <t>男５</t>
    <phoneticPr fontId="2"/>
  </si>
  <si>
    <t>Ｂ</t>
    <phoneticPr fontId="2"/>
  </si>
  <si>
    <t>Ｂ</t>
    <phoneticPr fontId="2"/>
  </si>
  <si>
    <t>w</t>
    <phoneticPr fontId="2"/>
  </si>
  <si>
    <t>男３</t>
    <phoneticPr fontId="2"/>
  </si>
  <si>
    <t>男２</t>
    <phoneticPr fontId="2"/>
  </si>
  <si>
    <t>男６</t>
    <phoneticPr fontId="2"/>
  </si>
  <si>
    <t>男４</t>
    <phoneticPr fontId="2"/>
  </si>
  <si>
    <t>男1</t>
    <phoneticPr fontId="2"/>
  </si>
  <si>
    <t>男１</t>
    <phoneticPr fontId="2"/>
  </si>
  <si>
    <t>男６</t>
    <phoneticPr fontId="2"/>
  </si>
  <si>
    <t>京府医</t>
    <rPh sb="0" eb="3">
      <t>キョウフイ</t>
    </rPh>
    <phoneticPr fontId="2"/>
  </si>
  <si>
    <t>男３</t>
    <phoneticPr fontId="2"/>
  </si>
  <si>
    <t>大薬大</t>
    <rPh sb="0" eb="1">
      <t>ダイ</t>
    </rPh>
    <rPh sb="1" eb="2">
      <t>クスリ</t>
    </rPh>
    <rPh sb="2" eb="3">
      <t>ダイ</t>
    </rPh>
    <phoneticPr fontId="2"/>
  </si>
  <si>
    <t>女1</t>
    <rPh sb="0" eb="1">
      <t>オンナ</t>
    </rPh>
    <phoneticPr fontId="2"/>
  </si>
  <si>
    <t>男５</t>
    <phoneticPr fontId="2"/>
  </si>
  <si>
    <t>男女１部　閉会式</t>
    <rPh sb="0" eb="2">
      <t>ダンジョ</t>
    </rPh>
    <rPh sb="3" eb="4">
      <t>ブ</t>
    </rPh>
    <rPh sb="5" eb="8">
      <t>ヘイカイシキ</t>
    </rPh>
    <phoneticPr fontId="2"/>
  </si>
  <si>
    <t>大体大</t>
    <rPh sb="0" eb="3">
      <t>ダイカラダダイ</t>
    </rPh>
    <phoneticPr fontId="2"/>
  </si>
  <si>
    <t>大府大</t>
    <rPh sb="0" eb="3">
      <t>ダイフダイ</t>
    </rPh>
    <phoneticPr fontId="2"/>
  </si>
  <si>
    <t>Ｂ</t>
    <phoneticPr fontId="2"/>
  </si>
  <si>
    <t>土</t>
    <rPh sb="0" eb="1">
      <t>ド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</si>
  <si>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</si>
  <si>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</si>
  <si>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2部A ５位</t>
    <rPh sb="1" eb="2">
      <t>ブ</t>
    </rPh>
    <rPh sb="5" eb="6">
      <t>イ</t>
    </rPh>
    <phoneticPr fontId="2"/>
  </si>
  <si>
    <t>ｗ</t>
    <phoneticPr fontId="2"/>
  </si>
  <si>
    <t>2部B ２位</t>
    <rPh sb="1" eb="2">
      <t>ブ</t>
    </rPh>
    <rPh sb="5" eb="6">
      <t>イ</t>
    </rPh>
    <phoneticPr fontId="2"/>
  </si>
  <si>
    <t>1部７位</t>
    <rPh sb="1" eb="2">
      <t>ブ</t>
    </rPh>
    <rPh sb="3" eb="4">
      <t>イ</t>
    </rPh>
    <phoneticPr fontId="2"/>
  </si>
  <si>
    <t>vs</t>
    <phoneticPr fontId="2"/>
  </si>
  <si>
    <t>2部２位</t>
    <rPh sb="1" eb="2">
      <t>ブ</t>
    </rPh>
    <rPh sb="3" eb="4">
      <t>イ</t>
    </rPh>
    <phoneticPr fontId="2"/>
  </si>
  <si>
    <t>1部10位</t>
    <rPh sb="1" eb="2">
      <t>ブ</t>
    </rPh>
    <rPh sb="4" eb="5">
      <t>イ</t>
    </rPh>
    <phoneticPr fontId="2"/>
  </si>
  <si>
    <t>ｗ</t>
    <phoneticPr fontId="2"/>
  </si>
  <si>
    <t>2部A 1位</t>
    <rPh sb="1" eb="2">
      <t>ブ</t>
    </rPh>
    <rPh sb="5" eb="6">
      <t>イ</t>
    </rPh>
    <phoneticPr fontId="2"/>
  </si>
  <si>
    <t>1部８位</t>
    <rPh sb="1" eb="2">
      <t>ブ</t>
    </rPh>
    <rPh sb="3" eb="4">
      <t>イ</t>
    </rPh>
    <phoneticPr fontId="2"/>
  </si>
  <si>
    <t>2部1位</t>
    <rPh sb="1" eb="2">
      <t>ブ</t>
    </rPh>
    <rPh sb="3" eb="4">
      <t>イ</t>
    </rPh>
    <phoneticPr fontId="2"/>
  </si>
  <si>
    <t>５部６位</t>
    <phoneticPr fontId="2"/>
  </si>
  <si>
    <t>ｖｓ</t>
    <phoneticPr fontId="2"/>
  </si>
  <si>
    <t>６部A ２位</t>
    <phoneticPr fontId="2"/>
  </si>
  <si>
    <t>２部６位</t>
    <phoneticPr fontId="2"/>
  </si>
  <si>
    <t>３部２位</t>
    <phoneticPr fontId="2"/>
  </si>
  <si>
    <t>６部A ５位</t>
    <phoneticPr fontId="2"/>
  </si>
  <si>
    <t>６部B ２位</t>
    <phoneticPr fontId="2"/>
  </si>
  <si>
    <t>３部６位</t>
    <phoneticPr fontId="2"/>
  </si>
  <si>
    <t>４部２位</t>
    <phoneticPr fontId="2"/>
  </si>
  <si>
    <t>４部６位</t>
    <phoneticPr fontId="2"/>
  </si>
  <si>
    <t>５部２位</t>
    <phoneticPr fontId="2"/>
  </si>
</sst>
</file>

<file path=xl/styles.xml><?xml version="1.0" encoding="utf-8"?>
<styleSheet xmlns="http://schemas.openxmlformats.org/spreadsheetml/2006/main">
  <numFmts count="1">
    <numFmt numFmtId="176" formatCode="h:mm;@"/>
  </numFmts>
  <fonts count="8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0" fontId="4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20" fontId="4" fillId="4" borderId="2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56" fontId="4" fillId="2" borderId="9" xfId="0" applyNumberFormat="1" applyFont="1" applyFill="1" applyBorder="1" applyAlignment="1">
      <alignment horizontal="center" vertical="center"/>
    </xf>
    <xf numFmtId="56" fontId="4" fillId="2" borderId="10" xfId="0" applyNumberFormat="1" applyFont="1" applyFill="1" applyBorder="1" applyAlignment="1">
      <alignment horizontal="center" vertical="center"/>
    </xf>
    <xf numFmtId="56" fontId="4" fillId="2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22" xfId="0" applyNumberFormat="1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80"/>
  <sheetViews>
    <sheetView tabSelected="1" view="pageBreakPreview" zoomScale="86" zoomScaleNormal="85" workbookViewId="0">
      <selection sqref="A1:W2"/>
    </sheetView>
  </sheetViews>
  <sheetFormatPr defaultColWidth="13" defaultRowHeight="10.5"/>
  <cols>
    <col min="1" max="1" width="7.625" style="1" customWidth="1"/>
    <col min="2" max="2" width="4" style="1" customWidth="1"/>
    <col min="3" max="3" width="14.375" style="1" customWidth="1"/>
    <col min="4" max="4" width="6.75" style="1" customWidth="1"/>
    <col min="5" max="5" width="1.625" style="1" customWidth="1"/>
    <col min="6" max="6" width="6.75" style="1" customWidth="1"/>
    <col min="7" max="7" width="3.125" style="1" customWidth="1"/>
    <col min="8" max="8" width="6.75" style="1" customWidth="1"/>
    <col min="9" max="9" width="1.625" style="1" customWidth="1"/>
    <col min="10" max="10" width="6.75" style="1" customWidth="1"/>
    <col min="11" max="11" width="3.125" style="1" customWidth="1"/>
    <col min="12" max="12" width="6.75" style="1" customWidth="1"/>
    <col min="13" max="13" width="1.625" style="1" customWidth="1"/>
    <col min="14" max="14" width="6.75" style="1" customWidth="1"/>
    <col min="15" max="15" width="3.125" style="1" customWidth="1"/>
    <col min="16" max="16" width="6.625" style="1" customWidth="1"/>
    <col min="17" max="17" width="1.625" style="1" customWidth="1"/>
    <col min="18" max="18" width="6.75" style="1" customWidth="1"/>
    <col min="19" max="19" width="3.125" style="1" customWidth="1"/>
    <col min="20" max="20" width="6.75" style="1" customWidth="1"/>
    <col min="21" max="21" width="1.625" style="1" customWidth="1"/>
    <col min="22" max="22" width="6.75" style="1" customWidth="1"/>
    <col min="23" max="23" width="3.125" style="1" customWidth="1"/>
    <col min="24" max="24" width="6.75" style="1" customWidth="1"/>
    <col min="25" max="25" width="1.625" style="1" customWidth="1"/>
    <col min="26" max="26" width="6.75" style="1" customWidth="1"/>
    <col min="27" max="27" width="3.125" style="1" customWidth="1"/>
    <col min="28" max="28" width="6.75" style="1" customWidth="1"/>
    <col min="29" max="29" width="1.625" style="1" customWidth="1"/>
    <col min="30" max="30" width="6.75" style="1" customWidth="1"/>
    <col min="31" max="31" width="3.125" style="1" customWidth="1"/>
    <col min="32" max="32" width="6.75" style="1" customWidth="1"/>
    <col min="33" max="33" width="1.5" style="1" customWidth="1"/>
    <col min="34" max="34" width="6.75" style="1" customWidth="1"/>
    <col min="35" max="35" width="3.125" style="1" customWidth="1"/>
    <col min="36" max="36" width="8.625" style="1" customWidth="1"/>
    <col min="37" max="16384" width="13" style="1"/>
  </cols>
  <sheetData>
    <row r="1" spans="1:39" ht="21.6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 t="s">
        <v>1</v>
      </c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1:39" ht="21.6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6" t="s">
        <v>2</v>
      </c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9" ht="21.75" customHeight="1"/>
    <row r="4" spans="1:39" ht="11.25" customHeight="1">
      <c r="A4" s="2" t="s">
        <v>3</v>
      </c>
      <c r="B4" s="2" t="s">
        <v>4</v>
      </c>
      <c r="C4" s="2" t="s">
        <v>5</v>
      </c>
      <c r="D4" s="61">
        <v>1</v>
      </c>
      <c r="E4" s="61"/>
      <c r="F4" s="61"/>
      <c r="G4" s="61"/>
      <c r="H4" s="61">
        <v>2</v>
      </c>
      <c r="I4" s="61"/>
      <c r="J4" s="61"/>
      <c r="K4" s="61"/>
      <c r="L4" s="61">
        <v>3</v>
      </c>
      <c r="M4" s="61"/>
      <c r="N4" s="61"/>
      <c r="O4" s="61"/>
      <c r="P4" s="61">
        <v>4</v>
      </c>
      <c r="Q4" s="61"/>
      <c r="R4" s="61"/>
      <c r="S4" s="61"/>
      <c r="T4" s="61">
        <v>5</v>
      </c>
      <c r="U4" s="61"/>
      <c r="V4" s="61"/>
      <c r="W4" s="61"/>
      <c r="X4" s="61">
        <v>6</v>
      </c>
      <c r="Y4" s="61"/>
      <c r="Z4" s="61"/>
      <c r="AA4" s="61"/>
      <c r="AB4" s="61">
        <v>7</v>
      </c>
      <c r="AC4" s="61"/>
      <c r="AD4" s="61"/>
      <c r="AE4" s="61"/>
      <c r="AF4" s="62">
        <v>8</v>
      </c>
      <c r="AG4" s="63"/>
      <c r="AH4" s="63"/>
      <c r="AI4" s="64"/>
    </row>
    <row r="5" spans="1:39" ht="11.25" customHeight="1">
      <c r="A5" s="46">
        <v>42245</v>
      </c>
      <c r="B5" s="44" t="s">
        <v>6</v>
      </c>
      <c r="C5" s="44" t="s">
        <v>7</v>
      </c>
      <c r="D5" s="3">
        <v>0.375</v>
      </c>
      <c r="E5" s="4" t="s">
        <v>8</v>
      </c>
      <c r="F5" s="5">
        <f>IF(G5="男５",D5+TIME(1,0,0),IF(G5="男６",D5+TIME(1,0,0),IF(G5="女３",D5+TIME(1,0,0),IF(G5="男７",D5+TIME(1,0,0),IF(G5="女４",D5+TIME(1,0,0),D5+TIME(1,10,0))))))</f>
        <v>0.4236111111111111</v>
      </c>
      <c r="G5" s="6" t="s">
        <v>9</v>
      </c>
      <c r="H5" s="7">
        <f>F5+TIME(0,15,0)</f>
        <v>0.43402777777777779</v>
      </c>
      <c r="I5" s="4" t="s">
        <v>8</v>
      </c>
      <c r="J5" s="5">
        <f>IF(K5="男５",H5+TIME(1,0,0),IF(K5="男６",H5+TIME(1,0,0),IF(K5="女３",H5+TIME(1,0,0),IF(K5="男７",H5+TIME(1,0,0),IF(K5="女４",H5+TIME(1,0,0),H5+TIME(1,10,0))))))</f>
        <v>0.4826388888888889</v>
      </c>
      <c r="K5" s="6" t="s">
        <v>10</v>
      </c>
      <c r="L5" s="5">
        <f>J5+TIME(0,15,0)</f>
        <v>0.49305555555555558</v>
      </c>
      <c r="M5" s="4" t="s">
        <v>8</v>
      </c>
      <c r="N5" s="5">
        <f>IF(O5="男５",L5+TIME(1,0,0),IF(O5="男６",L5+TIME(1,0,0),IF(O5="女３",L5+TIME(1,0,0),IF(O5="男７",L5+TIME(1,0,0),IF(O5="女４",L5+TIME(1,0,0),L5+TIME(1,10,0))))))</f>
        <v>0.54166666666666674</v>
      </c>
      <c r="O5" s="6" t="s">
        <v>11</v>
      </c>
      <c r="P5" s="5">
        <f>N5+TIME(0,15,0)</f>
        <v>0.55208333333333337</v>
      </c>
      <c r="Q5" s="4" t="s">
        <v>8</v>
      </c>
      <c r="R5" s="5">
        <f>IF(S5="男５",P5+TIME(1,0,0),IF(S5="男６",P5+TIME(1,0,0),IF(S5="女３",P5+TIME(1,0,0),IF(S5="男７",P5+TIME(1,0,0),IF(S5="女４",P5+TIME(1,0,0),P5+TIME(1,10,0))))))</f>
        <v>0.60069444444444453</v>
      </c>
      <c r="S5" s="6" t="s">
        <v>10</v>
      </c>
      <c r="T5" s="7">
        <f>R5+TIME(0,15,0)</f>
        <v>0.61111111111111116</v>
      </c>
      <c r="U5" s="4" t="s">
        <v>8</v>
      </c>
      <c r="V5" s="5">
        <f>IF(W5="男５",T5+TIME(1,0,0),IF(W5="男６",T5+TIME(1,0,0),IF(W5="女３",T5+TIME(1,0,0),IF(W5="男７",T5+TIME(1,0,0),IF(W5="女４",T5+TIME(1,0,0),T5+TIME(1,10,0))))))</f>
        <v>0.65972222222222232</v>
      </c>
      <c r="W5" s="6" t="s">
        <v>12</v>
      </c>
      <c r="X5" s="7">
        <f>V5+TIME(0,15,0)</f>
        <v>0.67013888888888895</v>
      </c>
      <c r="Y5" s="4" t="s">
        <v>8</v>
      </c>
      <c r="Z5" s="5">
        <f>IF(AA5="男５",X5+TIME(1,0,0),IF(AA5="男６",X5+TIME(1,0,0),IF(AA5="女３",X5+TIME(1,0,0),IF(AA5="男７",X5+TIME(1,0,0),IF(AA5="女４",X5+TIME(1,0,0),X5+TIME(1,10,0))))))</f>
        <v>0.71875000000000011</v>
      </c>
      <c r="AA5" s="4" t="s">
        <v>13</v>
      </c>
      <c r="AB5" s="38"/>
      <c r="AC5" s="39"/>
      <c r="AD5" s="39"/>
      <c r="AE5" s="40"/>
      <c r="AF5" s="38"/>
      <c r="AG5" s="39"/>
      <c r="AH5" s="39"/>
      <c r="AI5" s="40"/>
    </row>
    <row r="6" spans="1:39" ht="11.25" customHeight="1">
      <c r="A6" s="47"/>
      <c r="B6" s="49"/>
      <c r="C6" s="45"/>
      <c r="D6" s="8" t="s">
        <v>14</v>
      </c>
      <c r="E6" s="8" t="str">
        <f>IF(G5="女１","w",IF(G5="女２","w",IF(G5="女３","w",IF(G5="女4","w","vs"))))</f>
        <v>vs</v>
      </c>
      <c r="F6" s="8" t="s">
        <v>15</v>
      </c>
      <c r="G6" s="8"/>
      <c r="H6" s="9" t="s">
        <v>16</v>
      </c>
      <c r="I6" s="10" t="str">
        <f>IF(K5="女１","w",IF(K5="女２","w",IF(K5="女３","w",IF(K5="女４","w","vs"))))</f>
        <v>w</v>
      </c>
      <c r="J6" s="8" t="s">
        <v>17</v>
      </c>
      <c r="K6" s="11"/>
      <c r="L6" s="9" t="s">
        <v>16</v>
      </c>
      <c r="M6" s="8" t="str">
        <f>IF(O5="女１","w",IF(O5="女２","w",IF(O5="女３","w",IF(O5="女４","w","vs"))))</f>
        <v>vs</v>
      </c>
      <c r="N6" s="8" t="s">
        <v>18</v>
      </c>
      <c r="O6" s="11"/>
      <c r="P6" s="8" t="s">
        <v>19</v>
      </c>
      <c r="Q6" s="8" t="str">
        <f>IF(S5="女１","w",IF(S5="女２","w",IF(S5="女３","w",IF(S5="女４","w","vs"))))</f>
        <v>w</v>
      </c>
      <c r="R6" s="8" t="s">
        <v>20</v>
      </c>
      <c r="S6" s="11"/>
      <c r="T6" s="9" t="s">
        <v>21</v>
      </c>
      <c r="U6" s="8" t="s">
        <v>22</v>
      </c>
      <c r="V6" s="8" t="s">
        <v>23</v>
      </c>
      <c r="W6" s="11"/>
      <c r="X6" s="9" t="s">
        <v>24</v>
      </c>
      <c r="Y6" s="8" t="str">
        <f>IF(W5="女１","w",IF(W5="女２","w",IF(W5="女３","w",IF(W5="女４","w","vs"))))</f>
        <v>vs</v>
      </c>
      <c r="Z6" s="8" t="s">
        <v>25</v>
      </c>
      <c r="AA6" s="11"/>
      <c r="AB6" s="41"/>
      <c r="AC6" s="42"/>
      <c r="AD6" s="42"/>
      <c r="AE6" s="43"/>
      <c r="AF6" s="41"/>
      <c r="AG6" s="42"/>
      <c r="AH6" s="42"/>
      <c r="AI6" s="43"/>
      <c r="AJ6" s="12"/>
      <c r="AK6" s="13"/>
      <c r="AL6" s="14"/>
      <c r="AM6" s="13"/>
    </row>
    <row r="7" spans="1:39" ht="11.25" customHeight="1">
      <c r="A7" s="47"/>
      <c r="B7" s="49"/>
      <c r="C7" s="44" t="s">
        <v>26</v>
      </c>
      <c r="D7" s="3">
        <v>0.41666666666666669</v>
      </c>
      <c r="E7" s="4" t="s">
        <v>8</v>
      </c>
      <c r="F7" s="5">
        <f>IF(G7="男５",D7+TIME(1,0,0),IF(G7="男６",D7+TIME(1,0,0),IF(G7="女３",D7+TIME(1,0,0),IF(G7="男７",D7+TIME(1,0,0),IF(G7="女４",D7+TIME(1,0,0),D7+TIME(1,10,0))))))</f>
        <v>0.46527777777777779</v>
      </c>
      <c r="G7" s="6" t="s">
        <v>27</v>
      </c>
      <c r="H7" s="7">
        <f>F7+TIME(0,15,0)</f>
        <v>0.47569444444444448</v>
      </c>
      <c r="I7" s="4"/>
      <c r="J7" s="5">
        <f>IF(K7="男５",H7+TIME(1,0,0),IF(K7="男６",H7+TIME(1,0,0),IF(K7="女２",H7+TIME(1,0,0),IF(K7="男７",H7+TIME(1,0,0),IF(K7="女４",H7+TIME(1,0,0),H7+TIME(1,10,0))))))</f>
        <v>0.51736111111111116</v>
      </c>
      <c r="K7" s="6" t="s">
        <v>28</v>
      </c>
      <c r="L7" s="5">
        <f>J7+TIME(0,15,0)</f>
        <v>0.52777777777777779</v>
      </c>
      <c r="M7" s="4" t="s">
        <v>8</v>
      </c>
      <c r="N7" s="5">
        <f>IF(O7="男５",L7+TIME(1,0,0),IF(O7="男６",L7+TIME(1,0,0),IF(O7="女３",L7+TIME(1,0,0),IF(O7="男７",L7+TIME(1,0,0),IF(O7="女４",L7+TIME(1,0,0),L7+TIME(1,10,0))))))</f>
        <v>0.56944444444444442</v>
      </c>
      <c r="O7" s="6" t="s">
        <v>29</v>
      </c>
      <c r="P7" s="5">
        <f>N7+TIME(0,15,0)</f>
        <v>0.57986111111111105</v>
      </c>
      <c r="Q7" s="4" t="s">
        <v>8</v>
      </c>
      <c r="R7" s="5">
        <f>IF(S7="男５",P7+TIME(1,0,0),IF(S7="男６",P7+TIME(1,0,0),IF(S7="女３",P7+TIME(1,0,0),IF(S7="男７",P7+TIME(1,0,0),IF(S7="女４",P7+TIME(1,0,0),P7+TIME(1,10,0))))))</f>
        <v>0.62152777777777768</v>
      </c>
      <c r="S7" s="6" t="s">
        <v>30</v>
      </c>
      <c r="T7" s="7">
        <f>R7+TIME(0,15,0)</f>
        <v>0.63194444444444431</v>
      </c>
      <c r="U7" s="4" t="s">
        <v>8</v>
      </c>
      <c r="V7" s="5">
        <f>IF(W7="男５",T7+TIME(1,0,0),IF(W7="男６",T7+TIME(1,0,0),IF(W7="女３",T7+TIME(1,0,0),IF(W7="男７",T7+TIME(1,0,0),IF(W7="女４",T7+TIME(1,0,0),T7+TIME(1,10,0))))))</f>
        <v>0.67361111111111094</v>
      </c>
      <c r="W7" s="6" t="s">
        <v>30</v>
      </c>
      <c r="X7" s="7">
        <f>V7+TIME(0,15,0)</f>
        <v>0.68402777777777757</v>
      </c>
      <c r="Y7" s="4" t="s">
        <v>8</v>
      </c>
      <c r="Z7" s="5">
        <f>IF(AA7="男５",X7+TIME(1,0,0),IF(AA7="男６",X7+TIME(1,0,0),IF(AA7="女２",X7+TIME(1,0,0),IF(AA7="男７",X7+TIME(1,0,0),IF(AA7="女４",X7+TIME(1,0,0),X7+TIME(1,10,0))))))</f>
        <v>0.7256944444444442</v>
      </c>
      <c r="AA7" s="4" t="s">
        <v>28</v>
      </c>
      <c r="AB7" s="7">
        <f>Z7+TIME(0,15,0)</f>
        <v>0.73611111111111083</v>
      </c>
      <c r="AC7" s="4" t="s">
        <v>8</v>
      </c>
      <c r="AD7" s="5">
        <f>IF(AE7="男５",AB7+TIME(1,0,0),IF(AE7="男６",AB7+TIME(1,0,0),IF(AE7="女３",AB7+TIME(1,0,0),IF(AE7="男７",AB7+TIME(1,0,0),IF(AE7="女４",AB7+TIME(1,0,0),AB7+TIME(1,10,0))))))</f>
        <v>0.78472222222222199</v>
      </c>
      <c r="AE7" s="6" t="s">
        <v>9</v>
      </c>
      <c r="AF7" s="38"/>
      <c r="AG7" s="39"/>
      <c r="AH7" s="39"/>
      <c r="AI7" s="40"/>
      <c r="AJ7" s="12"/>
    </row>
    <row r="8" spans="1:39" ht="11.25" customHeight="1">
      <c r="A8" s="48"/>
      <c r="B8" s="45"/>
      <c r="C8" s="45"/>
      <c r="D8" s="8" t="s">
        <v>31</v>
      </c>
      <c r="E8" s="8" t="str">
        <f>IF(G7="女１","w",IF(G7="女２","w",IF(G7="女３","w",IF(G7="女４","w","vs"))))</f>
        <v>vs</v>
      </c>
      <c r="F8" s="8" t="s">
        <v>32</v>
      </c>
      <c r="G8" s="11"/>
      <c r="H8" s="9" t="s">
        <v>33</v>
      </c>
      <c r="I8" s="8" t="str">
        <f>IF(K7="女１","w",IF(K7="女２","w",IF(K7="女３","w",IF(K7="女４","w","vs"))))</f>
        <v>w</v>
      </c>
      <c r="J8" s="8" t="s">
        <v>34</v>
      </c>
      <c r="K8" s="11" t="s">
        <v>35</v>
      </c>
      <c r="L8" s="8" t="s">
        <v>36</v>
      </c>
      <c r="M8" s="8" t="str">
        <f>IF(O7="女１","w",IF(O7="女２","w",IF(O7="女３","w",IF(O7="女４","w","vs"))))</f>
        <v>vs</v>
      </c>
      <c r="N8" s="8" t="s">
        <v>37</v>
      </c>
      <c r="O8" s="11"/>
      <c r="P8" s="8" t="s">
        <v>38</v>
      </c>
      <c r="Q8" s="8" t="str">
        <f>IF(S7="女１","w",IF(S7="女２","w",IF(S7="女３","w",IF(S7="女４","w","vs"))))</f>
        <v>vs</v>
      </c>
      <c r="R8" s="8" t="s">
        <v>39</v>
      </c>
      <c r="S8" s="11" t="s">
        <v>35</v>
      </c>
      <c r="T8" s="9" t="s">
        <v>40</v>
      </c>
      <c r="U8" s="8" t="str">
        <f>IF(W7="女１","w",IF(W7="女２","w",IF(W7="女３","w",IF(W7="女４","w","vs"))))</f>
        <v>vs</v>
      </c>
      <c r="V8" s="8" t="s">
        <v>41</v>
      </c>
      <c r="W8" s="11" t="s">
        <v>42</v>
      </c>
      <c r="X8" s="9" t="s">
        <v>43</v>
      </c>
      <c r="Y8" s="8" t="str">
        <f>IF(AA7="女１","w",IF(AA7="女２","w",IF(AA7="女３","w",IF(AA7="女４","w","vs"))))</f>
        <v>w</v>
      </c>
      <c r="Z8" s="8" t="s">
        <v>44</v>
      </c>
      <c r="AA8" s="8" t="s">
        <v>42</v>
      </c>
      <c r="AB8" s="9" t="s">
        <v>45</v>
      </c>
      <c r="AC8" s="8" t="str">
        <f>IF(AE7="女１","w",IF(AE7="女２","w",IF(AE7="女３","w",IF(AE7="女４","w","vs"))))</f>
        <v>vs</v>
      </c>
      <c r="AD8" s="8" t="s">
        <v>46</v>
      </c>
      <c r="AE8" s="11"/>
      <c r="AF8" s="41"/>
      <c r="AG8" s="42"/>
      <c r="AH8" s="42"/>
      <c r="AI8" s="43"/>
      <c r="AJ8" s="12"/>
    </row>
    <row r="9" spans="1:39" ht="11.25" customHeight="1">
      <c r="A9" s="46">
        <v>42246</v>
      </c>
      <c r="B9" s="44" t="s">
        <v>47</v>
      </c>
      <c r="C9" s="61" t="s">
        <v>48</v>
      </c>
      <c r="D9" s="3">
        <v>0.375</v>
      </c>
      <c r="E9" s="4" t="s">
        <v>8</v>
      </c>
      <c r="F9" s="5">
        <f>IF(G9="男５",D9+TIME(1,0,0),IF(G9="男６",D9+TIME(1,0,0),IF(G9="女３",D9+TIME(1,0,0),IF(G9="男７",D9+TIME(1,0,0),IF(G9="女４",D9+TIME(1,0,0),D9+TIME(1,10,0))))))</f>
        <v>0.4236111111111111</v>
      </c>
      <c r="G9" s="6" t="s">
        <v>49</v>
      </c>
      <c r="H9" s="7">
        <f>F9+TIME(0,15,0)</f>
        <v>0.43402777777777779</v>
      </c>
      <c r="I9" s="4" t="s">
        <v>8</v>
      </c>
      <c r="J9" s="5">
        <f>IF(K9="男５",H9+TIME(1,0,0),IF(K9="男６",H9+TIME(1,0,0),IF(K9="女３",H9+TIME(1,0,0),IF(K9="男７",H9+TIME(1,0,0),IF(K9="女４",H9+TIME(1,0,0),H9+TIME(1,10,0))))))</f>
        <v>0.4826388888888889</v>
      </c>
      <c r="K9" s="6" t="s">
        <v>10</v>
      </c>
      <c r="L9" s="25">
        <f>J9+TIME(0,15,0)</f>
        <v>0.49305555555555558</v>
      </c>
      <c r="M9" s="24" t="s">
        <v>8</v>
      </c>
      <c r="N9" s="25">
        <f>IF(O9="男５",L9+TIME(1,0,0),IF(O9="男６",L9+TIME(1,0,0),IF(O9="女３",L9+TIME(1,0,0),IF(O9="男７",L9+TIME(1,0,0),IF(O9="女４",L9+TIME(1,0,0),L9+TIME(1,10,0))))))</f>
        <v>0.54166666666666674</v>
      </c>
      <c r="O9" s="26" t="s">
        <v>50</v>
      </c>
      <c r="P9" s="32">
        <f>N9+TIME(0,15,0)</f>
        <v>0.55208333333333337</v>
      </c>
      <c r="Q9" s="31" t="s">
        <v>8</v>
      </c>
      <c r="R9" s="32">
        <f>IF(S9="男５",P9+TIME(1,0,0),IF(S9="男６",P9+TIME(1,0,0),IF(S9="女３",P9+TIME(1,0,0),IF(S9="男７",P9+TIME(1,0,0),IF(S9="女４",P9+TIME(1,0,0),P9+TIME(1,10,0))))))</f>
        <v>0.60069444444444453</v>
      </c>
      <c r="S9" s="33" t="s">
        <v>10</v>
      </c>
      <c r="T9" s="7">
        <f>R9+TIME(0,15,0)</f>
        <v>0.61111111111111116</v>
      </c>
      <c r="U9" s="4" t="s">
        <v>8</v>
      </c>
      <c r="V9" s="5">
        <f>IF(W9="男５",T9+TIME(1,0,0),IF(W9="男６",T9+TIME(1,0,0),IF(W9="女３",T9+TIME(1,0,0),IF(W9="男７",T9+TIME(1,0,0),IF(W9="女４",T9+TIME(1,0,0),T9+TIME(1,10,0))))))</f>
        <v>0.65972222222222232</v>
      </c>
      <c r="W9" s="6" t="s">
        <v>50</v>
      </c>
      <c r="X9" s="7">
        <f>V9+TIME(0,15,0)</f>
        <v>0.67013888888888895</v>
      </c>
      <c r="Y9" s="4" t="s">
        <v>8</v>
      </c>
      <c r="Z9" s="5">
        <f>IF(AA9="男５",X9+TIME(1,0,0),IF(AA9="男６",X9+TIME(1,0,0),IF(AA9="女３",X9+TIME(1,0,0),IF(AA9="男７",X9+TIME(1,0,0),IF(AA9="女４",X9+TIME(1,0,0),X9+TIME(1,10,0))))))</f>
        <v>0.71875000000000011</v>
      </c>
      <c r="AA9" s="6" t="s">
        <v>10</v>
      </c>
      <c r="AB9" s="7">
        <f>Z9+TIME(0,15,0)</f>
        <v>0.72916666666666674</v>
      </c>
      <c r="AC9" s="4" t="s">
        <v>8</v>
      </c>
      <c r="AD9" s="5">
        <f>IF(AE9="男５",AB9+TIME(1,0,0),IF(AE9="男６",AB9+TIME(1,0,0),IF(AE9="女３",AB9+TIME(1,0,0),IF(AE9="男７",AB9+TIME(1,0,0),IF(AE9="女４",AB9+TIME(1,0,0),AB9+TIME(1,10,0))))))</f>
        <v>0.7777777777777779</v>
      </c>
      <c r="AE9" s="6" t="s">
        <v>9</v>
      </c>
      <c r="AF9" s="38"/>
      <c r="AG9" s="39"/>
      <c r="AH9" s="39"/>
      <c r="AI9" s="40"/>
    </row>
    <row r="10" spans="1:39" ht="11.25" customHeight="1">
      <c r="A10" s="47"/>
      <c r="B10" s="49"/>
      <c r="C10" s="61"/>
      <c r="D10" s="9" t="s">
        <v>51</v>
      </c>
      <c r="E10" s="8" t="str">
        <f>IF(G9="女１","w",IF(G9="女２","w",IF(G9="女３","w",IF(G9="女４","w","vs"))))</f>
        <v>vs</v>
      </c>
      <c r="F10" s="8" t="s">
        <v>52</v>
      </c>
      <c r="G10" s="11"/>
      <c r="H10" s="9" t="s">
        <v>53</v>
      </c>
      <c r="I10" s="8" t="str">
        <f>IF(K9="女１","w",IF(K9="女２","w",IF(K9="女３","w",IF(K9="女４","w","vs"))))</f>
        <v>w</v>
      </c>
      <c r="J10" s="8" t="s">
        <v>54</v>
      </c>
      <c r="K10" s="11"/>
      <c r="L10" s="28" t="s">
        <v>55</v>
      </c>
      <c r="M10" s="28" t="str">
        <f>IF(O9="女１","w",IF(O9="女２","w",IF(O9="女３","w",IF(O9="女４","w","vs"))))</f>
        <v>vs</v>
      </c>
      <c r="N10" s="28" t="s">
        <v>53</v>
      </c>
      <c r="O10" s="29"/>
      <c r="P10" s="35" t="s">
        <v>56</v>
      </c>
      <c r="Q10" s="35" t="str">
        <f>IF(S9="女１","w",IF(S9="女２","w",IF(S9="女３","w",IF(S9="女４","w","vs"))))</f>
        <v>w</v>
      </c>
      <c r="R10" s="35" t="s">
        <v>48</v>
      </c>
      <c r="S10" s="36"/>
      <c r="T10" s="9" t="s">
        <v>57</v>
      </c>
      <c r="U10" s="8" t="str">
        <f>IF(W9="女１","w",IF(W9="女２","w",IF(W9="女３","w",IF(W9="女４","w","vs"))))</f>
        <v>vs</v>
      </c>
      <c r="V10" s="8" t="s">
        <v>58</v>
      </c>
      <c r="W10" s="11"/>
      <c r="X10" s="9" t="s">
        <v>59</v>
      </c>
      <c r="Y10" s="8" t="str">
        <f>IF(AA9="女１","w",IF(AA9="女２","w",IF(AA9="女３","w",IF(AA9="女４","w","vs"))))</f>
        <v>w</v>
      </c>
      <c r="Z10" s="8" t="s">
        <v>45</v>
      </c>
      <c r="AA10" s="8"/>
      <c r="AB10" s="9" t="s">
        <v>59</v>
      </c>
      <c r="AC10" s="8" t="str">
        <f>IF(AE9="女１","w",IF(AE9="女２","w",IF(AE9="女３","w",IF(AE9="女４","w","vs"))))</f>
        <v>vs</v>
      </c>
      <c r="AD10" s="8" t="s">
        <v>45</v>
      </c>
      <c r="AE10" s="11"/>
      <c r="AF10" s="41"/>
      <c r="AG10" s="42"/>
      <c r="AH10" s="42"/>
      <c r="AI10" s="43"/>
    </row>
    <row r="11" spans="1:39" ht="11.25" customHeight="1">
      <c r="A11" s="47"/>
      <c r="B11" s="49"/>
      <c r="C11" s="44" t="s">
        <v>60</v>
      </c>
      <c r="D11" s="3">
        <v>0.41666666666666669</v>
      </c>
      <c r="E11" s="4" t="s">
        <v>8</v>
      </c>
      <c r="F11" s="5">
        <f>IF(G11="男５",D11+TIME(1,0,0),IF(G11="男６",D11+TIME(1,0,0),IF(G11="女３",D11+TIME(1,0,0),IF(G11="男７",D11+TIME(1,0,0),IF(G11="女４",D11+TIME(1,0,0),D11+TIME(1,10,0))))))</f>
        <v>0.46527777777777779</v>
      </c>
      <c r="G11" s="6" t="s">
        <v>27</v>
      </c>
      <c r="H11" s="7">
        <f>F11+TIME(0,15,0)</f>
        <v>0.47569444444444448</v>
      </c>
      <c r="I11" s="4" t="s">
        <v>8</v>
      </c>
      <c r="J11" s="5">
        <f>IF(K11="男５",H11+TIME(1,0,0),IF(K11="男６",H11+TIME(1,0,0),IF(K11="女３",H11+TIME(1,0,0),IF(K11="男７",H11+TIME(1,0,0),IF(K11="女４",H11+TIME(1,0,0),H11+TIME(1,10,0))))))</f>
        <v>0.51736111111111116</v>
      </c>
      <c r="K11" s="6" t="s">
        <v>29</v>
      </c>
      <c r="L11" s="5">
        <f>J11+TIME(0,15,0)</f>
        <v>0.52777777777777779</v>
      </c>
      <c r="M11" s="4" t="s">
        <v>8</v>
      </c>
      <c r="N11" s="5">
        <f>IF(O11="男５",L11+TIME(1,0,0),IF(O11="男６",L11+TIME(1,0,0),IF(O11="女３",L11+TIME(1,0,0),IF(O11="男７",L11+TIME(1,0,0),IF(O11="女４",L11+TIME(1,0,0),L11+TIME(1,10,0))))))</f>
        <v>0.56944444444444442</v>
      </c>
      <c r="O11" s="6" t="s">
        <v>30</v>
      </c>
      <c r="P11" s="5">
        <f>N11+TIME(0,15,0)</f>
        <v>0.57986111111111105</v>
      </c>
      <c r="Q11" s="4" t="s">
        <v>8</v>
      </c>
      <c r="R11" s="5">
        <f>IF(S11="男５",P11+TIME(1,0,0),IF(S11="男６",P11+TIME(1,0,0),IF(S11="女３",P11+TIME(1,0,0),IF(S11="男７",P11+TIME(1,0,0),IF(S11="女４",P11+TIME(1,0,0),P11+TIME(1,10,0))))))</f>
        <v>0.62152777777777768</v>
      </c>
      <c r="S11" s="6" t="s">
        <v>30</v>
      </c>
      <c r="T11" s="7">
        <f>R11+TIME(0,15,0)</f>
        <v>0.63194444444444431</v>
      </c>
      <c r="U11" s="4" t="s">
        <v>8</v>
      </c>
      <c r="V11" s="5">
        <f>IF(W11="男５",T11+TIME(1,0,0),IF(W11="男６",T11+TIME(1,0,0),IF(W11="女２",T11+TIME(1,0,0),IF(W11="男７",T11+TIME(1,0,0),IF(W11="女４",T11+TIME(1,0,0),T11+TIME(1,10,0))))))</f>
        <v>0.67361111111111094</v>
      </c>
      <c r="W11" s="6" t="s">
        <v>28</v>
      </c>
      <c r="X11" s="7">
        <f>V11+TIME(0,15,0)</f>
        <v>0.68402777777777757</v>
      </c>
      <c r="Y11" s="4" t="s">
        <v>8</v>
      </c>
      <c r="Z11" s="5">
        <f>IF(AA11="男５",X11+TIME(1,0,0),IF(AA11="男６",X11+TIME(1,0,0),IF(AA11="女３",X11+TIME(1,0,0),IF(AA11="男７",X11+TIME(1,0,0),IF(AA11="女４",X11+TIME(1,0,0),X11+TIME(1,10,0))))))</f>
        <v>0.7256944444444442</v>
      </c>
      <c r="AA11" s="4" t="s">
        <v>29</v>
      </c>
      <c r="AB11" s="7">
        <f>Z11+TIME(0,15,0)</f>
        <v>0.73611111111111083</v>
      </c>
      <c r="AC11" s="4" t="s">
        <v>8</v>
      </c>
      <c r="AD11" s="5">
        <f>IF(AE11="男５",AB11+TIME(1,0,0),IF(AE11="男６",AB11+TIME(1,0,0),IF(AE11="女３",AB11+TIME(1,0,0),IF(AE11="男７",AB11+TIME(1,0,0),IF(AE11="女４",AB11+TIME(1,0,0),AB11+TIME(1,10,0))))))</f>
        <v>0.78472222222222199</v>
      </c>
      <c r="AE11" s="6" t="s">
        <v>61</v>
      </c>
      <c r="AF11" s="38"/>
      <c r="AG11" s="39"/>
      <c r="AH11" s="39"/>
      <c r="AI11" s="40"/>
    </row>
    <row r="12" spans="1:39" ht="11.25" customHeight="1">
      <c r="A12" s="48"/>
      <c r="B12" s="45"/>
      <c r="C12" s="45"/>
      <c r="D12" s="9" t="s">
        <v>62</v>
      </c>
      <c r="E12" s="8" t="str">
        <f>IF(G11="女１","w",IF(G11="女２","w",IF(G11="女３","w",IF(G11="女４","w","vs"))))</f>
        <v>vs</v>
      </c>
      <c r="F12" s="15" t="s">
        <v>63</v>
      </c>
      <c r="G12" s="11"/>
      <c r="H12" s="9" t="s">
        <v>64</v>
      </c>
      <c r="I12" s="8" t="str">
        <f>IF(K11="女１","w",IF(K11="女２","w",IF(K11="女３","w",IF(K11="女４","w","vs"))))</f>
        <v>vs</v>
      </c>
      <c r="J12" s="8" t="s">
        <v>65</v>
      </c>
      <c r="K12" s="11"/>
      <c r="L12" s="8" t="s">
        <v>66</v>
      </c>
      <c r="M12" s="8" t="str">
        <f>IF(O11="女１","w",IF(O11="女２","w",IF(O11="女３","w",IF(O11="女４","w","vs"))))</f>
        <v>vs</v>
      </c>
      <c r="N12" s="8" t="s">
        <v>67</v>
      </c>
      <c r="O12" s="11" t="s">
        <v>42</v>
      </c>
      <c r="P12" s="8" t="s">
        <v>68</v>
      </c>
      <c r="Q12" s="8" t="str">
        <f>IF(S11="女１","w",IF(S11="女２","w",IF(S11="女３","w",IF(S11="女４","w","vs"))))</f>
        <v>vs</v>
      </c>
      <c r="R12" s="8" t="s">
        <v>69</v>
      </c>
      <c r="S12" s="11" t="s">
        <v>42</v>
      </c>
      <c r="T12" s="9" t="s">
        <v>70</v>
      </c>
      <c r="U12" s="8" t="str">
        <f>IF(W11="女１","w",IF(W11="女２","w",IF(W11="女３","w",IF(W11="女４","w","vs"))))</f>
        <v>w</v>
      </c>
      <c r="V12" s="8" t="s">
        <v>71</v>
      </c>
      <c r="W12" s="11" t="s">
        <v>35</v>
      </c>
      <c r="X12" s="9" t="s">
        <v>72</v>
      </c>
      <c r="Y12" s="8" t="str">
        <f>IF(AA11="女１","w",IF(AA11="女２","w",IF(AA11="女３","w",IF(AA11="女４","w","vs"))))</f>
        <v>vs</v>
      </c>
      <c r="Z12" s="8" t="s">
        <v>73</v>
      </c>
      <c r="AA12" s="8"/>
      <c r="AB12" s="9" t="s">
        <v>74</v>
      </c>
      <c r="AC12" s="8" t="str">
        <f>IF(AE11="女１","w",IF(AE11="女２","w",IF(AE11="女３","w",IF(AE11="女４","w","vs"))))</f>
        <v>vs</v>
      </c>
      <c r="AD12" s="8" t="s">
        <v>31</v>
      </c>
      <c r="AE12" s="11"/>
      <c r="AF12" s="41"/>
      <c r="AG12" s="42"/>
      <c r="AH12" s="42"/>
      <c r="AI12" s="43"/>
    </row>
    <row r="13" spans="1:39" ht="11.25" customHeight="1">
      <c r="A13" s="46">
        <v>42252</v>
      </c>
      <c r="B13" s="44" t="s">
        <v>6</v>
      </c>
      <c r="C13" s="44" t="s">
        <v>75</v>
      </c>
      <c r="D13" s="3">
        <v>0.375</v>
      </c>
      <c r="E13" s="4" t="s">
        <v>8</v>
      </c>
      <c r="F13" s="5">
        <f>IF(G13="男５",D13+TIME(1,0,0),IF(G13="男６",D13+TIME(1,0,0),IF(G13="女３",D13+TIME(1,0,0),IF(G13="男７",D13+TIME(1,0,0),IF(G13="女４",D13+TIME(1,0,0),D13+TIME(1,10,0))))))</f>
        <v>0.4236111111111111</v>
      </c>
      <c r="G13" s="6" t="s">
        <v>76</v>
      </c>
      <c r="H13" s="23">
        <f>F13+TIME(0,40,0)</f>
        <v>0.4513888888888889</v>
      </c>
      <c r="I13" s="24" t="s">
        <v>8</v>
      </c>
      <c r="J13" s="25">
        <f>IF(K13="男５",H13+TIME(1,0,0),IF(K13="男６",H13+TIME(1,0,0),IF(K13="女３",H13+TIME(1,0,0),IF(K13="男７",H13+TIME(1,0,0),IF(K13="女４",H13+TIME(1,0,0),H13+TIME(1,10,0))))))</f>
        <v>0.5</v>
      </c>
      <c r="K13" s="26" t="s">
        <v>11</v>
      </c>
      <c r="L13" s="32">
        <f>J13+TIME(0,40,0)</f>
        <v>0.52777777777777779</v>
      </c>
      <c r="M13" s="31" t="s">
        <v>8</v>
      </c>
      <c r="N13" s="32">
        <f>IF(O13="男５",L13+TIME(1,0,0),IF(O13="男６",L13+TIME(1,0,0),IF(O13="女３",L13+TIME(1,0,0),IF(O13="男７",L13+TIME(1,0,0),IF(O13="女４",L13+TIME(1,0,0),L13+TIME(1,10,0))))))</f>
        <v>0.57638888888888895</v>
      </c>
      <c r="O13" s="33" t="s">
        <v>10</v>
      </c>
      <c r="P13" s="5">
        <f>N13+TIME(0,40,0)</f>
        <v>0.60416666666666674</v>
      </c>
      <c r="Q13" s="4" t="s">
        <v>8</v>
      </c>
      <c r="R13" s="5">
        <f>IF(S13="男５",P13+TIME(1,0,0),IF(S13="男６",P13+TIME(1,0,0),IF(S13="女３",P13+TIME(1,0,0),IF(S13="男７",P13+TIME(1,0,0),IF(S13="女４",P13+TIME(1,0,0),P13+TIME(1,10,0))))))</f>
        <v>0.6527777777777779</v>
      </c>
      <c r="S13" s="6" t="s">
        <v>11</v>
      </c>
      <c r="T13" s="7">
        <f>R13+TIME(0,40,0)</f>
        <v>0.68055555555555569</v>
      </c>
      <c r="U13" s="4" t="s">
        <v>8</v>
      </c>
      <c r="V13" s="5">
        <f>IF(W13="男５",T13+TIME(1,0,0),IF(W13="男６",T13+TIME(1,0,0),IF(W13="女３",T13+TIME(1,0,0),IF(W13="男７",T13+TIME(1,0,0),IF(W13="女４",T13+TIME(1,0,0),T13+TIME(1,10,0))))))</f>
        <v>0.72916666666666685</v>
      </c>
      <c r="W13" s="6" t="s">
        <v>10</v>
      </c>
      <c r="X13" s="7">
        <f>V13+TIME(0,40,0)</f>
        <v>0.75694444444444464</v>
      </c>
      <c r="Y13" s="4" t="s">
        <v>8</v>
      </c>
      <c r="Z13" s="5">
        <f>IF(AA13="男５",X13+TIME(1,0,0),IF(AA13="男６",X13+TIME(1,0,0),IF(AA13="女３",X13+TIME(1,0,0),IF(AA13="男７",X13+TIME(1,0,0),IF(AA13="女４",X13+TIME(1,0,0),X13+TIME(1,10,0))))))</f>
        <v>0.8055555555555558</v>
      </c>
      <c r="AA13" s="4" t="s">
        <v>10</v>
      </c>
      <c r="AB13" s="7">
        <f>Z13+TIME(0,40,0)</f>
        <v>0.83333333333333359</v>
      </c>
      <c r="AC13" s="4" t="s">
        <v>8</v>
      </c>
      <c r="AD13" s="5">
        <f>IF(AE13="男５",AB13+TIME(1,0,0),IF(AE13="男６",AB13+TIME(1,0,0),IF(AE13="女３",AB13+TIME(1,0,0),IF(AE13="男７",AB13+TIME(1,0,0),IF(AE13="女４",AB13+TIME(1,0,0),AB13+TIME(1,10,0))))))</f>
        <v>0.87500000000000022</v>
      </c>
      <c r="AE13" s="6" t="s">
        <v>30</v>
      </c>
      <c r="AF13" s="38"/>
      <c r="AG13" s="39"/>
      <c r="AH13" s="39"/>
      <c r="AI13" s="40"/>
    </row>
    <row r="14" spans="1:39" ht="11.25" customHeight="1">
      <c r="A14" s="47"/>
      <c r="B14" s="49"/>
      <c r="C14" s="45"/>
      <c r="D14" s="9" t="s">
        <v>20</v>
      </c>
      <c r="E14" s="8" t="str">
        <f>IF(G13="女１","w",IF(G13="女２","w",IF(G13="女３","w",IF(G13="女４","w","vs"))))</f>
        <v>vs</v>
      </c>
      <c r="F14" s="8" t="s">
        <v>77</v>
      </c>
      <c r="G14" s="11"/>
      <c r="H14" s="27" t="s">
        <v>78</v>
      </c>
      <c r="I14" s="28" t="str">
        <f>IF(K13="女１","w",IF(K13="女２","w",IF(K13="女３","w",IF(K13="女４","w","vs"))))</f>
        <v>vs</v>
      </c>
      <c r="J14" s="28" t="s">
        <v>79</v>
      </c>
      <c r="K14" s="29"/>
      <c r="L14" s="34" t="s">
        <v>80</v>
      </c>
      <c r="M14" s="35" t="str">
        <f>IF(O13="女１","w",IF(O13="女２","w",IF(O13="女３","w",IF(O13="女４","w","vs"))))</f>
        <v>w</v>
      </c>
      <c r="N14" s="35" t="s">
        <v>81</v>
      </c>
      <c r="O14" s="36"/>
      <c r="P14" s="8" t="s">
        <v>16</v>
      </c>
      <c r="Q14" s="8" t="str">
        <f>IF(S13="女１","w",IF(S13="女２","w",IF(S13="女３","w",IF(S13="女４","w","vs"))))</f>
        <v>vs</v>
      </c>
      <c r="R14" s="8" t="s">
        <v>82</v>
      </c>
      <c r="S14" s="11"/>
      <c r="T14" s="9" t="s">
        <v>83</v>
      </c>
      <c r="U14" s="8" t="str">
        <f>IF(W13="女１","w",IF(W13="女２","w",IF(W13="女３","w",IF(W13="女４","w","vs"))))</f>
        <v>w</v>
      </c>
      <c r="V14" s="8" t="s">
        <v>45</v>
      </c>
      <c r="W14" s="11"/>
      <c r="X14" s="9" t="s">
        <v>84</v>
      </c>
      <c r="Y14" s="8" t="str">
        <f>IF(AA13="女１","w",IF(AA13="女２","w",IF(AA13="女３","w",IF(AA13="女４","w","vs"))))</f>
        <v>w</v>
      </c>
      <c r="Z14" s="8" t="s">
        <v>73</v>
      </c>
      <c r="AA14" s="8"/>
      <c r="AB14" s="9" t="s">
        <v>85</v>
      </c>
      <c r="AC14" s="8" t="str">
        <f>IF(AE13="女１","w",IF(AE13="女２","w",IF(AE13="女３","w",IF(AE13="女４","w","vs"))))</f>
        <v>vs</v>
      </c>
      <c r="AD14" s="8" t="s">
        <v>86</v>
      </c>
      <c r="AE14" s="11" t="s">
        <v>35</v>
      </c>
      <c r="AF14" s="41"/>
      <c r="AG14" s="42"/>
      <c r="AH14" s="42"/>
      <c r="AI14" s="43"/>
    </row>
    <row r="15" spans="1:39" ht="11.25" customHeight="1">
      <c r="A15" s="47"/>
      <c r="B15" s="49"/>
      <c r="C15" s="44" t="s">
        <v>87</v>
      </c>
      <c r="D15" s="3">
        <v>0.39583333333333331</v>
      </c>
      <c r="E15" s="4" t="s">
        <v>8</v>
      </c>
      <c r="F15" s="5">
        <f>IF(G15="男５",D15+TIME(1,0,0),IF(G15="男６",D15+TIME(1,0,0),IF(G15="女３",D15+TIME(1,0,0),IF(G15="男７",D15+TIME(1,0,0),IF(G15="女４",D15+TIME(1,0,0),D15+TIME(1,10,0))))))</f>
        <v>0.44444444444444442</v>
      </c>
      <c r="G15" s="6" t="s">
        <v>9</v>
      </c>
      <c r="H15" s="7">
        <f>F15+TIME(0,15,0)</f>
        <v>0.4548611111111111</v>
      </c>
      <c r="I15" s="4" t="s">
        <v>8</v>
      </c>
      <c r="J15" s="5">
        <f>IF(K15="男５",H15+TIME(1,0,0),IF(K15="男６",H15+TIME(1,0,0),IF(K15="女３",H15+TIME(1,0,0),IF(K15="男７",H15+TIME(1,0,0),IF(K15="女４",H15+TIME(1,0,0),H15+TIME(1,10,0))))))</f>
        <v>0.50347222222222221</v>
      </c>
      <c r="K15" s="6" t="s">
        <v>10</v>
      </c>
      <c r="L15" s="5">
        <f>J15+TIME(0,15,0)</f>
        <v>0.51388888888888884</v>
      </c>
      <c r="M15" s="4" t="s">
        <v>8</v>
      </c>
      <c r="N15" s="5">
        <f>IF(O15="男５",L15+TIME(1,0,0),IF(O15="男６",L15+TIME(1,0,0),IF(O15="女２",L15+TIME(1,0,0),IF(O15="男７",L15+TIME(1,0,0),IF(O15="女４",L15+TIME(1,0,0),L15+TIME(1,10,0))))))</f>
        <v>0.5625</v>
      </c>
      <c r="O15" s="6" t="s">
        <v>11</v>
      </c>
      <c r="P15" s="5">
        <f>N15+TIME(0,15,0)</f>
        <v>0.57291666666666663</v>
      </c>
      <c r="Q15" s="4" t="s">
        <v>8</v>
      </c>
      <c r="R15" s="5">
        <f>IF(S15="男５",P15+TIME(1,0,0),IF(S15="男６",P15+TIME(1,0,0),IF(S15="女３",P15+TIME(1,0,0),IF(S15="男７",P15+TIME(1,0,0),IF(S15="女４",P15+TIME(1,0,0),P15+TIME(1,10,0))))))</f>
        <v>0.62152777777777779</v>
      </c>
      <c r="S15" s="6" t="s">
        <v>10</v>
      </c>
      <c r="T15" s="7">
        <f>R15+TIME(0,15,0)</f>
        <v>0.63194444444444442</v>
      </c>
      <c r="U15" s="4" t="s">
        <v>8</v>
      </c>
      <c r="V15" s="5">
        <f>IF(W15="男５",T15+TIME(1,0,0),IF(W15="男６",T15+TIME(1,0,0),IF(W15="女３",T15+TIME(1,0,0),IF(W15="男７",T15+TIME(1,0,0),IF(W15="女４",T15+TIME(1,0,0),T15+TIME(1,10,0))))))</f>
        <v>0.68055555555555558</v>
      </c>
      <c r="W15" s="6" t="s">
        <v>88</v>
      </c>
      <c r="X15" s="7">
        <f>V15+TIME(0,15,0)</f>
        <v>0.69097222222222221</v>
      </c>
      <c r="Y15" s="4" t="s">
        <v>89</v>
      </c>
      <c r="Z15" s="5">
        <f>IF(AA15="男５",X15+TIME(1,0,0),IF(AA15="男６",X15+TIME(1,0,0),IF(AA15="女２",X15+TIME(1,0,0),IF(AA15="男７",X15+TIME(1,0,0),IF(AA15="女４",X15+TIME(1,0,0),X15+TIME(1,10,0))))))</f>
        <v>0.73263888888888884</v>
      </c>
      <c r="AA15" s="4" t="s">
        <v>28</v>
      </c>
      <c r="AB15" s="7">
        <f>Z15+TIME(0,15,0)</f>
        <v>0.74305555555555547</v>
      </c>
      <c r="AC15" s="4" t="s">
        <v>8</v>
      </c>
      <c r="AD15" s="5">
        <f>IF(AE15="男５",AB15+TIME(1,0,0),IF(AE15="男６",AB15+TIME(1,0,0),IF(AE15="女３",AB15+TIME(1,0,0),IF(AE15="男７",AB15+TIME(1,0,0),IF(AE15="女４",AB15+TIME(1,0,0),AB15+TIME(1,10,0))))))</f>
        <v>0.7847222222222221</v>
      </c>
      <c r="AE15" s="6" t="s">
        <v>29</v>
      </c>
      <c r="AF15" s="38"/>
      <c r="AG15" s="39"/>
      <c r="AH15" s="39"/>
      <c r="AI15" s="40"/>
    </row>
    <row r="16" spans="1:39" ht="11.25" customHeight="1">
      <c r="A16" s="47"/>
      <c r="B16" s="49"/>
      <c r="C16" s="45"/>
      <c r="D16" s="9" t="s">
        <v>26</v>
      </c>
      <c r="E16" s="8" t="str">
        <f>IF(G15="女１","w",IF(G15="女２","w",IF(G15="女３","w",IF(G15="女４","w","vs"))))</f>
        <v>vs</v>
      </c>
      <c r="F16" s="8" t="s">
        <v>15</v>
      </c>
      <c r="G16" s="11"/>
      <c r="H16" s="9" t="s">
        <v>21</v>
      </c>
      <c r="I16" s="8" t="str">
        <f>IF(K15="女１","w",IF(K15="女２","w",IF(K15="女３","w",IF(K15="女４","w","vs"))))</f>
        <v>w</v>
      </c>
      <c r="J16" s="8" t="s">
        <v>15</v>
      </c>
      <c r="K16" s="11"/>
      <c r="L16" s="8" t="s">
        <v>21</v>
      </c>
      <c r="M16" s="8" t="str">
        <f>IF(O15="女１","w",IF(O15="女２","w",IF(O15="女３","w",IF(O15="女４","w","vs"))))</f>
        <v>vs</v>
      </c>
      <c r="N16" s="8" t="s">
        <v>53</v>
      </c>
      <c r="O16" s="11"/>
      <c r="P16" s="8" t="s">
        <v>53</v>
      </c>
      <c r="Q16" s="8" t="str">
        <f>IF(S15="女１","w",IF(S15="女２","w",IF(S15="女３","w",IF(S15="女４","w","vs"))))</f>
        <v>w</v>
      </c>
      <c r="R16" s="8" t="s">
        <v>24</v>
      </c>
      <c r="S16" s="11"/>
      <c r="T16" s="9" t="s">
        <v>57</v>
      </c>
      <c r="U16" s="8" t="str">
        <f>IF(W15="女１","w",IF(W15="女２","w",IF(W15="女３","w",IF(W15="女４","w","vs"))))</f>
        <v>vs</v>
      </c>
      <c r="V16" s="8" t="s">
        <v>18</v>
      </c>
      <c r="W16" s="11"/>
      <c r="X16" s="8" t="s">
        <v>90</v>
      </c>
      <c r="Y16" s="8" t="str">
        <f>IF(AA15="女１","w",IF(AA15="女２","w",IF(AA15="女３","w",IF(AA15="女４","w","vs"))))</f>
        <v>w</v>
      </c>
      <c r="Z16" s="8" t="s">
        <v>91</v>
      </c>
      <c r="AA16" s="11" t="s">
        <v>42</v>
      </c>
      <c r="AB16" s="8" t="s">
        <v>87</v>
      </c>
      <c r="AC16" s="8" t="str">
        <f>IF(AE15="女１","w",IF(AE15="女２","w",IF(AE15="女３","w",IF(AE15="女４","w","vs"))))</f>
        <v>vs</v>
      </c>
      <c r="AD16" s="8" t="s">
        <v>92</v>
      </c>
      <c r="AE16" s="11"/>
      <c r="AF16" s="41"/>
      <c r="AG16" s="42"/>
      <c r="AH16" s="42"/>
      <c r="AI16" s="43"/>
    </row>
    <row r="17" spans="1:35" ht="11.25" customHeight="1">
      <c r="A17" s="56"/>
      <c r="B17" s="56"/>
      <c r="C17" s="44" t="s">
        <v>93</v>
      </c>
      <c r="D17" s="3">
        <v>0.39583333333333331</v>
      </c>
      <c r="E17" s="4" t="s">
        <v>8</v>
      </c>
      <c r="F17" s="5">
        <f>IF(G17="男５",D17+TIME(1,0,0),IF(G17="男６",D17+TIME(1,0,0),IF(G17="女３",D17+TIME(1,0,0),IF(G17="男７",D17+TIME(1,0,0),IF(G17="女４",D17+TIME(1,0,0),D17+TIME(1,10,0))))))</f>
        <v>0.44444444444444442</v>
      </c>
      <c r="G17" s="6" t="s">
        <v>13</v>
      </c>
      <c r="H17" s="7">
        <f>F17+TIME(0,15,0)</f>
        <v>0.4548611111111111</v>
      </c>
      <c r="I17" s="4" t="s">
        <v>8</v>
      </c>
      <c r="J17" s="5">
        <f>IF(K17="男５",H17+TIME(1,0,0),IF(K17="男６",H17+TIME(1,0,0),IF(K17="女３",H17+TIME(1,0,0),IF(K17="男７",H17+TIME(1,0,0),IF(K17="女４",H17+TIME(1,0,0),H17+TIME(1,10,0))))))</f>
        <v>0.50347222222222221</v>
      </c>
      <c r="K17" s="6" t="s">
        <v>61</v>
      </c>
      <c r="L17" s="5">
        <f>J17+TIME(0,15,0)</f>
        <v>0.51388888888888884</v>
      </c>
      <c r="M17" s="4" t="s">
        <v>8</v>
      </c>
      <c r="N17" s="5">
        <f>IF(O17="男５",L17+TIME(1,0,0),IF(O17="男６",L17+TIME(1,0,0),IF(O17="女２",L17+TIME(1,0,0),IF(O17="男７",L17+TIME(1,0,0),IF(O17="女４",L17+TIME(1,0,0),L17+TIME(1,10,0))))))</f>
        <v>0.55555555555555547</v>
      </c>
      <c r="O17" s="6" t="s">
        <v>30</v>
      </c>
      <c r="P17" s="5">
        <f>N17+TIME(0,15,0)</f>
        <v>0.5659722222222221</v>
      </c>
      <c r="Q17" s="4" t="s">
        <v>8</v>
      </c>
      <c r="R17" s="5">
        <f>IF(S17="男５",P17+TIME(1,0,0),IF(S17="男６",P17+TIME(1,0,0),IF(S17="女２",P17+TIME(1,0,0),IF(S17="男７",P17+TIME(1,0,0),IF(S17="女４",P17+TIME(1,0,0),P17+TIME(1,10,0))))))</f>
        <v>0.60763888888888873</v>
      </c>
      <c r="S17" s="6" t="s">
        <v>28</v>
      </c>
      <c r="T17" s="7">
        <f>R17+TIME(0,15,0)</f>
        <v>0.61805555555555536</v>
      </c>
      <c r="U17" s="4" t="s">
        <v>8</v>
      </c>
      <c r="V17" s="5">
        <f>IF(W17="男５",T17+TIME(1,0,0),IF(W17="男６",T17+TIME(1,0,0),IF(W17="女３",T17+TIME(1,0,0),IF(W17="男７",T17+TIME(1,0,0),IF(W17="女４",T17+TIME(1,0,0),T17+TIME(1,10,0))))))</f>
        <v>0.66666666666666652</v>
      </c>
      <c r="W17" s="6" t="s">
        <v>61</v>
      </c>
      <c r="X17" s="7">
        <f>V17+TIME(0,15,0)</f>
        <v>0.67708333333333315</v>
      </c>
      <c r="Y17" s="4" t="s">
        <v>89</v>
      </c>
      <c r="Z17" s="5">
        <f>IF(AA17="男５",X17+TIME(1,0,0),IF(AA17="男６",X17+TIME(1,0,0),IF(AA17="女２",X17+TIME(1,0,0),IF(AA17="男７",X17+TIME(1,0,0),IF(AA17="女４",X17+TIME(1,0,0),X17+TIME(1,10,0))))))</f>
        <v>0.71874999999999978</v>
      </c>
      <c r="AA17" s="4" t="s">
        <v>28</v>
      </c>
      <c r="AB17" s="38"/>
      <c r="AC17" s="39"/>
      <c r="AD17" s="39"/>
      <c r="AE17" s="40"/>
      <c r="AF17" s="38"/>
      <c r="AG17" s="39"/>
      <c r="AH17" s="39"/>
      <c r="AI17" s="40"/>
    </row>
    <row r="18" spans="1:35" ht="11.25" customHeight="1">
      <c r="A18" s="57"/>
      <c r="B18" s="57"/>
      <c r="C18" s="45"/>
      <c r="D18" s="9" t="s">
        <v>94</v>
      </c>
      <c r="E18" s="8" t="str">
        <f>IF(G17="女１","w",IF(G17="女２","w",IF(G17="女３","w",IF(G17="女４","w","vs"))))</f>
        <v>vs</v>
      </c>
      <c r="F18" s="8" t="s">
        <v>90</v>
      </c>
      <c r="G18" s="8"/>
      <c r="H18" s="9" t="s">
        <v>95</v>
      </c>
      <c r="I18" s="8" t="str">
        <f>IF(K17="女１","w",IF(K17="女２","w",IF(K17="女３","w",IF(K17="女４","w","vs"))))</f>
        <v>vs</v>
      </c>
      <c r="J18" s="8" t="s">
        <v>31</v>
      </c>
      <c r="K18" s="11"/>
      <c r="L18" s="9" t="s">
        <v>67</v>
      </c>
      <c r="M18" s="8" t="str">
        <f>IF(O17="女１","w",IF(O17="女２","w",IF(O17="女３","w",IF(O17="女４","w","vs"))))</f>
        <v>vs</v>
      </c>
      <c r="N18" s="8" t="s">
        <v>41</v>
      </c>
      <c r="O18" s="11" t="s">
        <v>42</v>
      </c>
      <c r="P18" s="9" t="s">
        <v>32</v>
      </c>
      <c r="Q18" s="8" t="str">
        <f>IF(S17="女１","w",IF(S17="女２","w",IF(S17="女３","w",IF(S17="女４","w","vs"))))</f>
        <v>w</v>
      </c>
      <c r="R18" s="8" t="s">
        <v>71</v>
      </c>
      <c r="S18" s="8" t="s">
        <v>35</v>
      </c>
      <c r="T18" s="9" t="s">
        <v>74</v>
      </c>
      <c r="U18" s="8" t="str">
        <f>IF(W17="女１","w",IF(W17="女２","w",IF(W17="女３","w",IF(W17="女４","w","vs"))))</f>
        <v>vs</v>
      </c>
      <c r="V18" s="8" t="s">
        <v>96</v>
      </c>
      <c r="W18" s="8"/>
      <c r="X18" s="9" t="s">
        <v>96</v>
      </c>
      <c r="Y18" s="8" t="str">
        <f>IF(AA17="女１","w",IF(AA17="女２","w",IF(AA17="女３","w",IF(AA17="女４","w","vs"))))</f>
        <v>w</v>
      </c>
      <c r="Z18" s="8" t="s">
        <v>97</v>
      </c>
      <c r="AA18" s="8" t="s">
        <v>35</v>
      </c>
      <c r="AB18" s="41"/>
      <c r="AC18" s="42"/>
      <c r="AD18" s="42"/>
      <c r="AE18" s="43"/>
      <c r="AF18" s="41"/>
      <c r="AG18" s="42"/>
      <c r="AH18" s="42"/>
      <c r="AI18" s="43"/>
    </row>
    <row r="19" spans="1:35" ht="11.25" customHeight="1">
      <c r="A19" s="46">
        <v>42253</v>
      </c>
      <c r="B19" s="44" t="s">
        <v>47</v>
      </c>
      <c r="C19" s="61" t="s">
        <v>48</v>
      </c>
      <c r="D19" s="3">
        <v>0.375</v>
      </c>
      <c r="E19" s="4" t="s">
        <v>8</v>
      </c>
      <c r="F19" s="5">
        <f>IF(G19="男５",D19+TIME(1,0,0),IF(G19="男６",D19+TIME(1,0,0),IF(G19="女３",D19+TIME(1,0,0),IF(G19="男７",D19+TIME(1,0,0),IF(G19="女４",D19+TIME(1,0,0),D19+TIME(1,10,0))))))</f>
        <v>0.4236111111111111</v>
      </c>
      <c r="G19" s="6" t="s">
        <v>49</v>
      </c>
      <c r="H19" s="7">
        <f>F19+TIME(0,15,0)</f>
        <v>0.43402777777777779</v>
      </c>
      <c r="I19" s="4" t="s">
        <v>8</v>
      </c>
      <c r="J19" s="5">
        <f>IF(K19="男５",H19+TIME(1,0,0),IF(K19="男６",H19+TIME(1,0,0),IF(K19="女３",H19+TIME(1,0,0),IF(K19="男７",H19+TIME(1,0,0),IF(K19="女４",H19+TIME(1,0,0),H19+TIME(1,10,0))))))</f>
        <v>0.4826388888888889</v>
      </c>
      <c r="K19" s="6" t="s">
        <v>10</v>
      </c>
      <c r="L19" s="5">
        <f>J19+TIME(0,15,0)</f>
        <v>0.49305555555555558</v>
      </c>
      <c r="M19" s="4" t="s">
        <v>8</v>
      </c>
      <c r="N19" s="5">
        <f>IF(O19="男５",L19+TIME(1,0,0),IF(O19="男６",L19+TIME(1,0,0),IF(O19="女３",L19+TIME(1,0,0),IF(O19="男７",L19+TIME(1,0,0),IF(O19="女４",L19+TIME(1,0,0),L19+TIME(1,10,0))))))</f>
        <v>0.54166666666666674</v>
      </c>
      <c r="O19" s="6" t="s">
        <v>10</v>
      </c>
      <c r="P19" s="5">
        <f>N19+TIME(0,15,0)</f>
        <v>0.55208333333333337</v>
      </c>
      <c r="Q19" s="4" t="s">
        <v>8</v>
      </c>
      <c r="R19" s="5">
        <f>IF(S19="男５",P19+TIME(1,0,0),IF(S19="男６",P19+TIME(1,0,0),IF(S19="女３",P19+TIME(1,0,0),IF(S19="男７",P19+TIME(1,0,0),IF(S19="女４",P19+TIME(1,0,0),P19+TIME(1,10,0))))))</f>
        <v>0.60069444444444453</v>
      </c>
      <c r="S19" s="6" t="s">
        <v>10</v>
      </c>
      <c r="T19" s="7">
        <f>R19+TIME(0,15,0)</f>
        <v>0.61111111111111116</v>
      </c>
      <c r="U19" s="4" t="s">
        <v>8</v>
      </c>
      <c r="V19" s="5">
        <f>IF(W19="男５",T19+TIME(1,0,0),IF(W19="男６",T19+TIME(1,0,0),IF(W19="女３",T19+TIME(1,0,0),IF(W19="男７",T19+TIME(1,0,0),IF(W19="女４",T19+TIME(1,0,0),T19+TIME(1,10,0))))))</f>
        <v>0.65972222222222232</v>
      </c>
      <c r="W19" s="6" t="s">
        <v>10</v>
      </c>
      <c r="X19" s="30">
        <f>V19+TIME(0,15,0)</f>
        <v>0.67013888888888895</v>
      </c>
      <c r="Y19" s="31" t="s">
        <v>8</v>
      </c>
      <c r="Z19" s="32">
        <f>IF(AA19="男５",X19+TIME(1,0,0),IF(AA19="男６",X19+TIME(1,0,0),IF(AA19="女３",X19+TIME(1,0,0),IF(AA19="男７",X19+TIME(1,0,0),IF(AA19="女４",X19+TIME(1,0,0),X19+TIME(1,10,0))))))</f>
        <v>0.71875000000000011</v>
      </c>
      <c r="AA19" s="33" t="s">
        <v>10</v>
      </c>
      <c r="AB19" s="7">
        <f>Z19+TIME(0,15,0)</f>
        <v>0.72916666666666674</v>
      </c>
      <c r="AC19" s="4" t="s">
        <v>8</v>
      </c>
      <c r="AD19" s="5">
        <f>IF(AE19="男５",AB19+TIME(1,0,0),IF(AE19="男６",AB19+TIME(1,0,0),IF(AE19="女３",AB19+TIME(1,0,0),IF(AE19="男７",AB19+TIME(1,0,0),IF(AE19="女４",AB19+TIME(1,0,0),AB19+TIME(1,10,0))))))</f>
        <v>0.7777777777777779</v>
      </c>
      <c r="AE19" s="6" t="s">
        <v>13</v>
      </c>
      <c r="AF19" s="7">
        <f>AD19+TIME(0,15,0)</f>
        <v>0.78819444444444453</v>
      </c>
      <c r="AG19" s="4" t="s">
        <v>8</v>
      </c>
      <c r="AH19" s="5">
        <f>IF(AI19="男５",AF19+TIME(1,0,0),IF(AI19="男６",AF19+TIME(1,0,0),IF(AI19="女３",AF19+TIME(1,0,0),IF(AI19="男７",AF19+TIME(1,0,0),IF(AI19="女４",AF19+TIME(1,0,0),AF19+TIME(1,10,0))))))</f>
        <v>0.83680555555555569</v>
      </c>
      <c r="AI19" s="6" t="s">
        <v>27</v>
      </c>
    </row>
    <row r="20" spans="1:35" ht="11.25" customHeight="1">
      <c r="A20" s="47"/>
      <c r="B20" s="49"/>
      <c r="C20" s="61"/>
      <c r="D20" s="9" t="s">
        <v>84</v>
      </c>
      <c r="E20" s="8" t="str">
        <f>IF(G19="女１","w",IF(G19="女２","w",IF(G19="女３","w",IF(G19="女４","w","vs"))))</f>
        <v>vs</v>
      </c>
      <c r="F20" s="8" t="s">
        <v>15</v>
      </c>
      <c r="G20" s="11"/>
      <c r="H20" s="9" t="s">
        <v>54</v>
      </c>
      <c r="I20" s="8" t="str">
        <f>IF(K19="女１","w",IF(K19="女２","w",IF(K19="女３","w",IF(K19="女４","w","vs"))))</f>
        <v>w</v>
      </c>
      <c r="J20" s="8" t="s">
        <v>24</v>
      </c>
      <c r="K20" s="11"/>
      <c r="L20" s="8" t="s">
        <v>21</v>
      </c>
      <c r="M20" s="8" t="str">
        <f>IF(O19="女１","w",IF(O19="女２","w",IF(O19="女３","w",IF(O19="女４","w","vs"))))</f>
        <v>w</v>
      </c>
      <c r="N20" s="8" t="s">
        <v>45</v>
      </c>
      <c r="O20" s="11"/>
      <c r="P20" s="9" t="s">
        <v>98</v>
      </c>
      <c r="Q20" s="8" t="str">
        <f>IF(S19="女１","w",IF(S19="女２","w",IF(S19="女３","w",IF(S19="女４","w","vs"))))</f>
        <v>w</v>
      </c>
      <c r="R20" s="8" t="s">
        <v>20</v>
      </c>
      <c r="S20" s="11"/>
      <c r="T20" s="9" t="s">
        <v>16</v>
      </c>
      <c r="U20" s="8" t="str">
        <f>IF(W19="女１","w",IF(W19="女２","w",IF(W19="女３","w",IF(W19="女４","w","vs"))))</f>
        <v>w</v>
      </c>
      <c r="V20" s="8" t="s">
        <v>15</v>
      </c>
      <c r="W20" s="11"/>
      <c r="X20" s="34" t="s">
        <v>99</v>
      </c>
      <c r="Y20" s="35" t="str">
        <f>IF(AA19="女１","w",IF(AA19="女２","w",IF(AA19="女３","w",IF(AA19="女４","w","vs"))))</f>
        <v>w</v>
      </c>
      <c r="Z20" s="35" t="s">
        <v>17</v>
      </c>
      <c r="AA20" s="35"/>
      <c r="AB20" s="9" t="s">
        <v>34</v>
      </c>
      <c r="AC20" s="8" t="str">
        <f>IF(AE19="女１","w",IF(AE19="女２","w",IF(AE19="女３","w",IF(AE19="女４","w","vs"))))</f>
        <v>vs</v>
      </c>
      <c r="AD20" s="8" t="s">
        <v>100</v>
      </c>
      <c r="AE20" s="11"/>
      <c r="AF20" s="8" t="s">
        <v>32</v>
      </c>
      <c r="AG20" s="8" t="s">
        <v>101</v>
      </c>
      <c r="AH20" s="8" t="s">
        <v>96</v>
      </c>
      <c r="AI20" s="11"/>
    </row>
    <row r="21" spans="1:35" ht="11.25" customHeight="1">
      <c r="A21" s="46">
        <v>42259</v>
      </c>
      <c r="B21" s="44" t="s">
        <v>102</v>
      </c>
      <c r="C21" s="44" t="s">
        <v>15</v>
      </c>
      <c r="D21" s="3">
        <v>0.375</v>
      </c>
      <c r="E21" s="4" t="s">
        <v>8</v>
      </c>
      <c r="F21" s="5">
        <f>IF(G21="男５",D21+TIME(1,0,0),IF(G21="男６",D21+TIME(1,0,0),IF(G21="女３",D21+TIME(1,0,0),IF(G21="男７",D21+TIME(1,0,0),IF(G21="女４",D21+TIME(1,0,0),D21+TIME(1,10,0))))))</f>
        <v>0.4236111111111111</v>
      </c>
      <c r="G21" s="6" t="s">
        <v>49</v>
      </c>
      <c r="H21" s="3">
        <v>0.43402777777777773</v>
      </c>
      <c r="I21" s="4" t="s">
        <v>8</v>
      </c>
      <c r="J21" s="5">
        <f>IF(K21="男５",H21+TIME(1,0,0),IF(K21="男６",H21+TIME(1,0,0),IF(K21="女３",H21+TIME(1,0,0),IF(K21="男７",H21+TIME(1,0,0),IF(K21="女４",H21+TIME(1,0,0),H21+TIME(1,10,0))))))</f>
        <v>0.48263888888888884</v>
      </c>
      <c r="K21" s="6" t="s">
        <v>10</v>
      </c>
      <c r="L21" s="23">
        <f>J21+TIME(0,15,0)</f>
        <v>0.49305555555555552</v>
      </c>
      <c r="M21" s="24" t="s">
        <v>8</v>
      </c>
      <c r="N21" s="25">
        <f>IF(O21="男５",L21+TIME(1,0,0),IF(O21="男６",L21+TIME(1,0,0),IF(O21="女３",L21+TIME(1,0,0),IF(O21="男７",L21+TIME(1,0,0),IF(O21="女４",L21+TIME(1,0,0),L21+TIME(1,10,0))))))</f>
        <v>0.54166666666666663</v>
      </c>
      <c r="O21" s="26" t="s">
        <v>11</v>
      </c>
      <c r="P21" s="32">
        <f>N21+TIME(0,15,0)</f>
        <v>0.55208333333333326</v>
      </c>
      <c r="Q21" s="31" t="s">
        <v>8</v>
      </c>
      <c r="R21" s="32">
        <f>IF(S21="男５",P21+TIME(1,0,0),IF(S21="男６",P21+TIME(1,0,0),IF(S21="女３",P21+TIME(1,0,0),IF(S21="男７",P21+TIME(1,0,0),IF(S21="女４",P21+TIME(1,0,0),P21+TIME(1,10,0))))))</f>
        <v>0.60069444444444442</v>
      </c>
      <c r="S21" s="33" t="s">
        <v>10</v>
      </c>
      <c r="T21" s="5">
        <f>R21+TIME(0,15,0)</f>
        <v>0.61111111111111105</v>
      </c>
      <c r="U21" s="4" t="s">
        <v>8</v>
      </c>
      <c r="V21" s="5">
        <f>IF(W21="男５",T21+TIME(1,0,0),IF(W21="男６",T21+TIME(1,0,0),IF(W21="女３",T21+TIME(1,0,0),IF(W21="男７",T21+TIME(1,0,0),IF(W21="女４",T21+TIME(1,0,0),T21+TIME(1,10,0))))))</f>
        <v>0.65972222222222221</v>
      </c>
      <c r="W21" s="6" t="s">
        <v>11</v>
      </c>
      <c r="X21" s="7">
        <f>V21+TIME(0,15,0)</f>
        <v>0.67013888888888884</v>
      </c>
      <c r="Y21" s="4" t="s">
        <v>8</v>
      </c>
      <c r="Z21" s="5">
        <f>IF(AA21="男５",X21+TIME(1,0,0),IF(AA21="男６",X21+TIME(1,0,0),IF(AA21="女３",X21+TIME(1,0,0),IF(AA21="男７",X21+TIME(1,0,0),IF(AA21="女４",X21+TIME(1,0,0),X21+TIME(1,10,0))))))</f>
        <v>0.71875</v>
      </c>
      <c r="AA21" s="6" t="s">
        <v>10</v>
      </c>
      <c r="AB21" s="7">
        <f>Z21+TIME(0,15,0)</f>
        <v>0.72916666666666663</v>
      </c>
      <c r="AC21" s="4" t="s">
        <v>8</v>
      </c>
      <c r="AD21" s="5">
        <f>IF(AE21="男５",AB21+TIME(1,0,0),IF(AE21="男６",AB21+TIME(1,0,0),IF(AE21="女３",AB21+TIME(1,0,0),IF(AE21="男７",AB21+TIME(1,0,0),IF(AE21="女４",AB21+TIME(1,0,0),AB21+TIME(1,10,0))))))</f>
        <v>0.77777777777777779</v>
      </c>
      <c r="AE21" s="4" t="s">
        <v>10</v>
      </c>
      <c r="AF21" s="7">
        <f>AD21+TIME(0,15,0)</f>
        <v>0.78819444444444442</v>
      </c>
      <c r="AG21" s="4" t="s">
        <v>8</v>
      </c>
      <c r="AH21" s="5">
        <f>IF(AI21="男５",AF21+TIME(1,0,0),IF(AI21="男６",AF21+TIME(1,0,0),IF(AI21="女３",AF21+TIME(1,0,0),IF(AI21="男７",AF21+TIME(1,0,0),IF(AI21="女４",AF21+TIME(1,0,0),AF21+TIME(1,10,0))))))</f>
        <v>0.83680555555555558</v>
      </c>
      <c r="AI21" s="6" t="s">
        <v>10</v>
      </c>
    </row>
    <row r="22" spans="1:35" ht="11.25" customHeight="1">
      <c r="A22" s="47"/>
      <c r="B22" s="49"/>
      <c r="C22" s="45"/>
      <c r="D22" s="9" t="s">
        <v>103</v>
      </c>
      <c r="E22" s="8" t="str">
        <f>IF(G21="女１","w",IF(G21="女２","w",IF(G21="女３","w",IF(G21="女４","w","vs"))))</f>
        <v>vs</v>
      </c>
      <c r="F22" s="8" t="s">
        <v>48</v>
      </c>
      <c r="G22" s="11"/>
      <c r="H22" s="8" t="s">
        <v>84</v>
      </c>
      <c r="I22" s="8" t="str">
        <f>IF(K21="女１","w",IF(K21="女２","w",IF(K21="女３","w",IF(K21="女４","w","vs"))))</f>
        <v>w</v>
      </c>
      <c r="J22" s="8" t="s">
        <v>15</v>
      </c>
      <c r="K22" s="11"/>
      <c r="L22" s="27" t="s">
        <v>78</v>
      </c>
      <c r="M22" s="28" t="str">
        <f>IF(O21="女１","w",IF(O21="女２","w",IF(O21="女３","w",IF(O21="女４","w","vs"))))</f>
        <v>vs</v>
      </c>
      <c r="N22" s="28" t="s">
        <v>104</v>
      </c>
      <c r="O22" s="29"/>
      <c r="P22" s="35" t="s">
        <v>78</v>
      </c>
      <c r="Q22" s="35" t="str">
        <f>IF(S21="女１","w",IF(S21="女２","w",IF(S21="女３","w",IF(S21="女４","w","vs"))))</f>
        <v>w</v>
      </c>
      <c r="R22" s="35" t="s">
        <v>24</v>
      </c>
      <c r="S22" s="36"/>
      <c r="T22" s="8" t="s">
        <v>57</v>
      </c>
      <c r="U22" s="8" t="str">
        <f>IF(W21="女１","w",IF(W21="女２","w",IF(W21="女３","w",IF(W21="女４","w","vs"))))</f>
        <v>vs</v>
      </c>
      <c r="V22" s="8" t="s">
        <v>79</v>
      </c>
      <c r="W22" s="11"/>
      <c r="X22" s="8" t="s">
        <v>53</v>
      </c>
      <c r="Y22" s="8" t="str">
        <f>IF(AA21="女１","w",IF(AA21="女２","w",IF(AA21="女３","w",IF(AA21="女４","w","vs"))))</f>
        <v>w</v>
      </c>
      <c r="Z22" s="8" t="s">
        <v>45</v>
      </c>
      <c r="AA22" s="11"/>
      <c r="AB22" s="9" t="s">
        <v>54</v>
      </c>
      <c r="AC22" s="8" t="str">
        <f>IF(AE21="女１","w",IF(AE21="女２","w",IF(AE21="女３","w",IF(AE21="女４","w","vs"))))</f>
        <v>w</v>
      </c>
      <c r="AD22" s="8" t="s">
        <v>105</v>
      </c>
      <c r="AE22" s="8"/>
      <c r="AF22" s="9" t="s">
        <v>16</v>
      </c>
      <c r="AG22" s="8" t="str">
        <f>IF(AI21="女１","w",IF(AI21="女２","w",IF(AI21="女３","w",IF(AI21="女４","w","vs"))))</f>
        <v>w</v>
      </c>
      <c r="AH22" s="8" t="s">
        <v>20</v>
      </c>
      <c r="AI22" s="11"/>
    </row>
    <row r="23" spans="1:35" ht="11.25" customHeight="1">
      <c r="A23" s="47"/>
      <c r="B23" s="49"/>
      <c r="C23" s="44" t="s">
        <v>93</v>
      </c>
      <c r="D23" s="3">
        <v>0.375</v>
      </c>
      <c r="E23" s="4" t="s">
        <v>8</v>
      </c>
      <c r="F23" s="5">
        <f>IF(G23="男５",D23+TIME(1,0,0),IF(G23="男６",D23+TIME(1,0,0),IF(G23="女３",D23+TIME(1,0,0),IF(G23="男７",D23+TIME(1,0,0),IF(G23="女４",D23+TIME(1,0,0),D23+TIME(1,10,0))))))</f>
        <v>0.4236111111111111</v>
      </c>
      <c r="G23" s="6" t="s">
        <v>13</v>
      </c>
      <c r="H23" s="7">
        <f>F23+TIME(0,15,0)</f>
        <v>0.43402777777777779</v>
      </c>
      <c r="I23" s="4" t="s">
        <v>8</v>
      </c>
      <c r="J23" s="5">
        <f>IF(K23="男５",H23+TIME(1,0,0),IF(K23="男６",H23+TIME(1,0,0),IF(K23="女３",H23+TIME(1,0,0),IF(K23="男７",H23+TIME(1,0,0),IF(K23="女４",H23+TIME(1,0,0),H23+TIME(1,10,0))))))</f>
        <v>0.47569444444444448</v>
      </c>
      <c r="K23" s="6" t="s">
        <v>29</v>
      </c>
      <c r="L23" s="5">
        <f>J23+TIME(0,15,0)</f>
        <v>0.48611111111111116</v>
      </c>
      <c r="M23" s="4" t="s">
        <v>8</v>
      </c>
      <c r="N23" s="5">
        <f>IF(O23="男５",L23+TIME(1,0,0),IF(O23="男６",L23+TIME(1,0,0),IF(O23="女３",L23+TIME(1,0,0),IF(O23="男７",L23+TIME(1,0,0),IF(O23="女４",L23+TIME(1,0,0),L23+TIME(1,10,0))))))</f>
        <v>0.53472222222222232</v>
      </c>
      <c r="O23" s="6" t="s">
        <v>76</v>
      </c>
      <c r="P23" s="5">
        <f>N23+TIME(0,15,0)</f>
        <v>0.54513888888888895</v>
      </c>
      <c r="Q23" s="4" t="s">
        <v>8</v>
      </c>
      <c r="R23" s="5">
        <f>IF(S23="男５",P23+TIME(1,0,0),IF(S23="男６",P23+TIME(1,0,0),IF(S23="女３",P23+TIME(1,0,0),IF(S23="男７",P23+TIME(1,0,0),IF(S23="女４",P23+TIME(1,0,0),P23+TIME(1,10,0))))))</f>
        <v>0.58680555555555558</v>
      </c>
      <c r="S23" s="6" t="s">
        <v>30</v>
      </c>
      <c r="T23" s="7">
        <f>R23+TIME(0,15,0)</f>
        <v>0.59722222222222221</v>
      </c>
      <c r="U23" s="4" t="s">
        <v>8</v>
      </c>
      <c r="V23" s="5">
        <f>IF(W23="男５",T23+TIME(1,0,0),IF(W23="男６",T23+TIME(1,0,0),IF(W23="女３",T23+TIME(1,0,0),IF(W23="男７",T23+TIME(1,0,0),IF(W23="女４",T23+TIME(1,0,0),T23+TIME(1,10,0))))))</f>
        <v>0.64583333333333337</v>
      </c>
      <c r="W23" s="6" t="s">
        <v>28</v>
      </c>
      <c r="X23" s="7">
        <f>V23+TIME(0,15,0)</f>
        <v>0.65625</v>
      </c>
      <c r="Y23" s="4" t="s">
        <v>8</v>
      </c>
      <c r="Z23" s="5">
        <f>IF(AA23="男５",X23+TIME(1,0,0),IF(AA23="男６",X23+TIME(1,0,0),IF(AA23="女３",X23+TIME(1,0,0),IF(AA23="男７",X23+TIME(1,0,0),IF(AA23="女４",X23+TIME(1,0,0),X23+TIME(1,10,0))))))</f>
        <v>0.69791666666666663</v>
      </c>
      <c r="AA23" s="4" t="s">
        <v>29</v>
      </c>
      <c r="AB23" s="7">
        <f>Z23+TIME(0,15,0)</f>
        <v>0.70833333333333326</v>
      </c>
      <c r="AC23" s="4" t="s">
        <v>8</v>
      </c>
      <c r="AD23" s="5">
        <f>IF(AE23="男５",AB23+TIME(1,0,0),IF(AE23="男６",AB23+TIME(1,0,0),IF(AE23="女３",AB23+TIME(1,0,0),IF(AE23="男７",AB23+TIME(1,0,0),IF(AE23="女４",AB23+TIME(1,0,0),AB23+TIME(1,10,0))))))</f>
        <v>0.75694444444444442</v>
      </c>
      <c r="AE23" s="6" t="s">
        <v>106</v>
      </c>
      <c r="AF23" s="38"/>
      <c r="AG23" s="39"/>
      <c r="AH23" s="39"/>
      <c r="AI23" s="40"/>
    </row>
    <row r="24" spans="1:35" ht="11.25" customHeight="1">
      <c r="A24" s="48"/>
      <c r="B24" s="45"/>
      <c r="C24" s="45"/>
      <c r="D24" s="9" t="s">
        <v>34</v>
      </c>
      <c r="E24" s="8" t="str">
        <f>IF(G23="女１","w",IF(G23="女２","w",IF(G23="女３","w",IF(G23="女４","w","vs"))))</f>
        <v>vs</v>
      </c>
      <c r="F24" s="8" t="s">
        <v>90</v>
      </c>
      <c r="G24" s="11"/>
      <c r="H24" s="9" t="s">
        <v>107</v>
      </c>
      <c r="I24" s="8" t="str">
        <f>IF(K23="女１","w",IF(K23="女２","w",IF(K23="女３","w",IF(K23="女４","w","vs"))))</f>
        <v>vs</v>
      </c>
      <c r="J24" s="8" t="s">
        <v>72</v>
      </c>
      <c r="K24" s="11"/>
      <c r="L24" s="9" t="s">
        <v>20</v>
      </c>
      <c r="M24" s="8" t="str">
        <f>IF(O23="女１","w",IF(O23="女２","w",IF(O23="女３","w",IF(O23="女４","w","vs"))))</f>
        <v>vs</v>
      </c>
      <c r="N24" s="8" t="s">
        <v>100</v>
      </c>
      <c r="O24" s="11"/>
      <c r="P24" s="8" t="s">
        <v>108</v>
      </c>
      <c r="Q24" s="8" t="str">
        <f>IF(S23="女１","w",IF(S23="女２","w",IF(S23="女３","w",IF(S23="女４","w","vs"))))</f>
        <v>vs</v>
      </c>
      <c r="R24" s="8" t="s">
        <v>86</v>
      </c>
      <c r="S24" s="11" t="s">
        <v>35</v>
      </c>
      <c r="T24" s="8" t="s">
        <v>96</v>
      </c>
      <c r="U24" s="8" t="str">
        <f>IF(W23="女１","w",IF(W23="女２","w",IF(W23="女３","w",IF(W23="女４","w","vs"))))</f>
        <v>w</v>
      </c>
      <c r="V24" s="8" t="s">
        <v>71</v>
      </c>
      <c r="W24" s="11" t="s">
        <v>35</v>
      </c>
      <c r="X24" s="9" t="s">
        <v>91</v>
      </c>
      <c r="Y24" s="8" t="str">
        <f>IF(AA23="女１","w",IF(AA23="女２","w",IF(AA23="女３","w",IF(AA23="女４","w","vs"))))</f>
        <v>vs</v>
      </c>
      <c r="Z24" s="8" t="s">
        <v>109</v>
      </c>
      <c r="AA24" s="8"/>
      <c r="AB24" s="9" t="s">
        <v>44</v>
      </c>
      <c r="AC24" s="8" t="str">
        <f>IF(AE23="女１","w",IF(AE23="女２","w",IF(AE23="女３","w",IF(AE23="女４","w","vs"))))</f>
        <v>vs</v>
      </c>
      <c r="AD24" s="8" t="s">
        <v>96</v>
      </c>
      <c r="AE24" s="11"/>
      <c r="AF24" s="41"/>
      <c r="AG24" s="42"/>
      <c r="AH24" s="42"/>
      <c r="AI24" s="43"/>
    </row>
    <row r="25" spans="1:35" ht="11.25" customHeight="1">
      <c r="A25" s="46">
        <v>42260</v>
      </c>
      <c r="B25" s="44" t="s">
        <v>110</v>
      </c>
      <c r="C25" s="44" t="s">
        <v>53</v>
      </c>
      <c r="D25" s="3">
        <v>0.39583333333333331</v>
      </c>
      <c r="E25" s="4" t="s">
        <v>8</v>
      </c>
      <c r="F25" s="5">
        <f>IF(G25="男５",D25+TIME(1,0,0),IF(G25="男６",D25+TIME(1,0,0),IF(G25="女３",D25+TIME(1,0,0),IF(G25="男７",D25+TIME(1,0,0),IF(G25="女４",D25+TIME(1,0,0),D25+TIME(1,10,0))))))</f>
        <v>0.44444444444444442</v>
      </c>
      <c r="G25" s="6" t="s">
        <v>13</v>
      </c>
      <c r="H25" s="7">
        <f>F25+TIME(0,10,0)</f>
        <v>0.45138888888888884</v>
      </c>
      <c r="I25" s="4" t="s">
        <v>8</v>
      </c>
      <c r="J25" s="5">
        <f>IF(K25="男５",H25+TIME(1,0,0),IF(K25="男６",H25+TIME(1,0,0),IF(K25="女３",H25+TIME(1,0,0),IF(K25="男７",H25+TIME(1,0,0),IF(K25="女４",H25+TIME(1,0,0),H25+TIME(1,10,0))))))</f>
        <v>0.49999999999999994</v>
      </c>
      <c r="K25" s="6" t="s">
        <v>27</v>
      </c>
      <c r="L25" s="7">
        <f>J25+TIME(0,10,0)</f>
        <v>0.50694444444444442</v>
      </c>
      <c r="M25" s="4" t="s">
        <v>8</v>
      </c>
      <c r="N25" s="5">
        <f>IF(O25="男５",L25+TIME(1,0,0),IF(O25="男６",L25+TIME(1,0,0),IF(O25="女３",L25+TIME(1,0,0),IF(O25="男７",L25+TIME(1,0,0),IF(O25="女４",L25+TIME(1,0,0),L25+TIME(1,10,0))))))</f>
        <v>0.55555555555555558</v>
      </c>
      <c r="O25" s="6" t="s">
        <v>11</v>
      </c>
      <c r="P25" s="5">
        <f>N25+TIME(0,10,0)</f>
        <v>0.5625</v>
      </c>
      <c r="Q25" s="4" t="s">
        <v>8</v>
      </c>
      <c r="R25" s="5">
        <f>IF(S25="男５",P25+TIME(1,0,0),IF(S25="男６",P25+TIME(1,0,0),IF(S25="女３",P25+TIME(1,0,0),IF(S25="男７",P25+TIME(1,0,0),IF(S25="女４",P25+TIME(1,0,0),P25+TIME(1,10,0))))))</f>
        <v>0.61111111111111116</v>
      </c>
      <c r="S25" s="6" t="s">
        <v>10</v>
      </c>
      <c r="T25" s="5">
        <f>R25+TIME(0,10,0)</f>
        <v>0.61805555555555558</v>
      </c>
      <c r="U25" s="4" t="s">
        <v>8</v>
      </c>
      <c r="V25" s="5">
        <f>IF(W25="男５",T25+TIME(1,0,0),IF(W25="男６",T25+TIME(1,0,0),IF(W25="女３",T25+TIME(1,0,0),IF(W25="男７",T25+TIME(1,0,0),IF(W25="女４",T25+TIME(1,0,0),T25+TIME(1,10,0))))))</f>
        <v>0.66666666666666674</v>
      </c>
      <c r="W25" s="6" t="s">
        <v>11</v>
      </c>
      <c r="X25" s="7">
        <f>V25+TIME(0,10,0)</f>
        <v>0.67361111111111116</v>
      </c>
      <c r="Y25" s="4" t="s">
        <v>8</v>
      </c>
      <c r="Z25" s="5">
        <f>IF(AA25="男５",X25+TIME(1,0,0),IF(AA25="男６",X25+TIME(1,0,0),IF(AA25="女３",X25+TIME(1,0,0),IF(AA25="男７",X25+TIME(1,0,0),IF(AA25="女４",X25+TIME(1,0,0),X25+TIME(1,10,0))))))</f>
        <v>0.72222222222222232</v>
      </c>
      <c r="AA25" s="6" t="s">
        <v>10</v>
      </c>
      <c r="AB25" s="7">
        <f>Z25+TIME(0,10,0)</f>
        <v>0.72916666666666674</v>
      </c>
      <c r="AC25" s="4" t="s">
        <v>8</v>
      </c>
      <c r="AD25" s="5">
        <f>IF(AE25="男５",AB25+TIME(1,0,0),IF(AE25="男６",AB25+TIME(1,0,0),IF(AE25="女３",AB25+TIME(1,0,0),IF(AE25="男７",AB25+TIME(1,0,0),IF(AE25="女４",AB25+TIME(1,0,0),AB25+TIME(1,10,0))))))</f>
        <v>0.7777777777777779</v>
      </c>
      <c r="AE25" s="4" t="s">
        <v>10</v>
      </c>
      <c r="AF25" s="7">
        <f>AD25+TIME(0,10,0)</f>
        <v>0.78472222222222232</v>
      </c>
      <c r="AG25" s="4" t="s">
        <v>8</v>
      </c>
      <c r="AH25" s="5">
        <f>IF(AI25="男５",AF25+TIME(1,0,0),IF(AI25="男６",AF25+TIME(1,0,0),IF(AI25="女３",AF25+TIME(1,0,0),IF(AI25="男７",AF25+TIME(1,0,0),IF(AI25="女４",AF25+TIME(1,0,0),AF25+TIME(1,10,0))))))</f>
        <v>0.82638888888888895</v>
      </c>
      <c r="AI25" s="6" t="s">
        <v>111</v>
      </c>
    </row>
    <row r="26" spans="1:35" ht="11.25" customHeight="1">
      <c r="A26" s="47"/>
      <c r="B26" s="49"/>
      <c r="C26" s="45"/>
      <c r="D26" s="9" t="s">
        <v>94</v>
      </c>
      <c r="E26" s="8" t="str">
        <f>IF(G25="女１","w",IF(G25="女２","w",IF(G25="女３","w",IF(G25="女４","w","vs"))))</f>
        <v>vs</v>
      </c>
      <c r="F26" s="8" t="s">
        <v>77</v>
      </c>
      <c r="G26" s="11"/>
      <c r="H26" s="9" t="s">
        <v>112</v>
      </c>
      <c r="I26" s="8" t="str">
        <f>IF(K25="女１","w",IF(K25="女２","w",IF(K25="女３","w",IF(K25="女４","w","vs"))))</f>
        <v>vs</v>
      </c>
      <c r="J26" s="8" t="s">
        <v>96</v>
      </c>
      <c r="K26" s="11"/>
      <c r="L26" s="9" t="s">
        <v>83</v>
      </c>
      <c r="M26" s="8" t="str">
        <f>IF(O25="女１","w",IF(O25="女２","w",IF(O25="女３","w",IF(O25="女４","w","vs"))))</f>
        <v>vs</v>
      </c>
      <c r="N26" s="8" t="s">
        <v>53</v>
      </c>
      <c r="O26" s="11"/>
      <c r="P26" s="8" t="s">
        <v>19</v>
      </c>
      <c r="Q26" s="8" t="str">
        <f>IF(S25="女１","w",IF(S25="女２","w",IF(S25="女３","w",IF(S25="女４","w","vs"))))</f>
        <v>w</v>
      </c>
      <c r="R26" s="8" t="s">
        <v>53</v>
      </c>
      <c r="S26" s="11"/>
      <c r="T26" s="8" t="s">
        <v>113</v>
      </c>
      <c r="U26" s="8" t="str">
        <f>IF(W25="女１","w",IF(W25="女２","w",IF(W25="女３","w",IF(W25="女４","w","vs"))))</f>
        <v>vs</v>
      </c>
      <c r="V26" s="8" t="s">
        <v>114</v>
      </c>
      <c r="W26" s="11"/>
      <c r="X26" s="8" t="s">
        <v>115</v>
      </c>
      <c r="Y26" s="8" t="str">
        <f>IF(AA25="女１","w",IF(AA25="女２","w",IF(AA25="女３","w",IF(AA25="女４","w","vs"))))</f>
        <v>w</v>
      </c>
      <c r="Z26" s="8" t="s">
        <v>54</v>
      </c>
      <c r="AA26" s="11"/>
      <c r="AB26" s="8" t="s">
        <v>16</v>
      </c>
      <c r="AC26" s="8" t="str">
        <f>IF(AE25="女１","w",IF(AE25="女２","w",IF(AE25="女３","w",IF(AE25="女４","w","vs"))))</f>
        <v>w</v>
      </c>
      <c r="AD26" s="8" t="s">
        <v>24</v>
      </c>
      <c r="AE26" s="8"/>
      <c r="AF26" s="8" t="s">
        <v>116</v>
      </c>
      <c r="AG26" s="8" t="str">
        <f>IF(AI25="女１","w",IF(AI25="女２","w",IF(AI25="女３","w",IF(AI25="女４","w","vs"))))</f>
        <v>vs</v>
      </c>
      <c r="AH26" s="8" t="s">
        <v>85</v>
      </c>
      <c r="AI26" s="11" t="s">
        <v>117</v>
      </c>
    </row>
    <row r="27" spans="1:35" ht="11.25" customHeight="1">
      <c r="A27" s="47"/>
      <c r="B27" s="49"/>
      <c r="C27" s="44" t="s">
        <v>15</v>
      </c>
      <c r="D27" s="3">
        <v>0.39583333333333331</v>
      </c>
      <c r="E27" s="4" t="s">
        <v>8</v>
      </c>
      <c r="F27" s="5">
        <f>IF(G27="男５",D27+TIME(1,0,0),IF(G27="男６",D27+TIME(1,0,0),IF(G27="女３",D27+TIME(1,0,0),IF(G27="男７",D27+TIME(1,0,0),IF(G27="女４",D27+TIME(1,0,0),D27+TIME(1,10,0))))))</f>
        <v>0.44444444444444442</v>
      </c>
      <c r="G27" s="6" t="s">
        <v>49</v>
      </c>
      <c r="H27" s="7">
        <f>F27+TIME(0,15,0)</f>
        <v>0.4548611111111111</v>
      </c>
      <c r="I27" s="4" t="s">
        <v>8</v>
      </c>
      <c r="J27" s="5">
        <f>IF(K27="男５",H27+TIME(1,0,0),IF(K27="男６",H27+TIME(1,0,0),IF(K27="女３",H27+TIME(1,0,0),IF(K27="男７",H27+TIME(1,0,0),IF(K27="女４",H27+TIME(1,0,0),H27+TIME(1,10,0))))))</f>
        <v>0.50347222222222221</v>
      </c>
      <c r="K27" s="6" t="s">
        <v>10</v>
      </c>
      <c r="L27" s="7">
        <f>J27+TIME(0,15,0)</f>
        <v>0.51388888888888884</v>
      </c>
      <c r="M27" s="4" t="s">
        <v>8</v>
      </c>
      <c r="N27" s="5">
        <f>IF(O27="男５",L27+TIME(1,0,0),IF(O27="男６",L27+TIME(1,0,0),IF(O27="女３",L27+TIME(1,0,0),IF(O27="男７",L27+TIME(1,0,0),IF(O27="女４",L27+TIME(1,0,0),L27+TIME(1,10,0))))))</f>
        <v>0.5625</v>
      </c>
      <c r="O27" s="6" t="s">
        <v>49</v>
      </c>
      <c r="P27" s="7">
        <f>N27+TIME(0,15,0)</f>
        <v>0.57291666666666663</v>
      </c>
      <c r="Q27" s="4" t="s">
        <v>8</v>
      </c>
      <c r="R27" s="5">
        <f>IF(S27="男５",P27+TIME(1,0,0),IF(S27="男６",P27+TIME(1,0,0),IF(S27="女３",P27+TIME(1,0,0),IF(S27="男７",P27+TIME(1,0,0),IF(S27="女４",P27+TIME(1,0,0),P27+TIME(1,10,0))))))</f>
        <v>0.62152777777777779</v>
      </c>
      <c r="S27" s="6" t="s">
        <v>10</v>
      </c>
      <c r="T27" s="7">
        <f>R27+TIME(0,15,0)</f>
        <v>0.63194444444444442</v>
      </c>
      <c r="U27" s="4" t="s">
        <v>8</v>
      </c>
      <c r="V27" s="5">
        <f>IF(W27="男５",T27+TIME(1,0,0),IF(W27="男６",T27+TIME(1,0,0),IF(W27="女３",T27+TIME(1,0,0),IF(W27="男７",T27+TIME(1,0,0),IF(W27="女４",T27+TIME(1,0,0),T27+TIME(1,10,0))))))</f>
        <v>0.67361111111111105</v>
      </c>
      <c r="W27" s="6" t="s">
        <v>118</v>
      </c>
      <c r="X27" s="7">
        <f>V27+TIME(0,15,0)</f>
        <v>0.68402777777777768</v>
      </c>
      <c r="Y27" s="4" t="s">
        <v>8</v>
      </c>
      <c r="Z27" s="5">
        <f>IF(AA27="男５",X27+TIME(1,0,0),IF(AA27="男６",X27+TIME(1,0,0),IF(AA27="女３",X27+TIME(1,0,0),IF(AA27="男７",X27+TIME(1,0,0),IF(AA27="女４",X27+TIME(1,0,0),X27+TIME(1,10,0))))))</f>
        <v>0.72569444444444431</v>
      </c>
      <c r="AA27" s="4" t="s">
        <v>118</v>
      </c>
      <c r="AB27" s="7">
        <f>Z27+TIME(0,15,0)</f>
        <v>0.73611111111111094</v>
      </c>
      <c r="AC27" s="4" t="s">
        <v>8</v>
      </c>
      <c r="AD27" s="5">
        <f>IF(AE27="男５",AB27+TIME(1,0,0),IF(AE27="男６",AB27+TIME(1,0,0),IF(AE27="女３",AB27+TIME(1,0,0),IF(AE27="男７",AB27+TIME(1,0,0),IF(AE27="女４",AB27+TIME(1,0,0),AB27+TIME(1,10,0))))))</f>
        <v>0.77777777777777757</v>
      </c>
      <c r="AE27" s="6" t="s">
        <v>111</v>
      </c>
      <c r="AF27" s="38"/>
      <c r="AG27" s="39"/>
      <c r="AH27" s="39"/>
      <c r="AI27" s="40"/>
    </row>
    <row r="28" spans="1:35" ht="11.25" customHeight="1">
      <c r="A28" s="48"/>
      <c r="B28" s="45"/>
      <c r="C28" s="45"/>
      <c r="D28" s="9" t="s">
        <v>45</v>
      </c>
      <c r="E28" s="8" t="s">
        <v>119</v>
      </c>
      <c r="F28" s="8" t="s">
        <v>48</v>
      </c>
      <c r="G28" s="11"/>
      <c r="H28" s="8" t="s">
        <v>15</v>
      </c>
      <c r="I28" s="8" t="s">
        <v>119</v>
      </c>
      <c r="J28" s="8" t="s">
        <v>45</v>
      </c>
      <c r="K28" s="11"/>
      <c r="L28" s="8" t="s">
        <v>26</v>
      </c>
      <c r="M28" s="8" t="s">
        <v>119</v>
      </c>
      <c r="N28" s="8" t="s">
        <v>120</v>
      </c>
      <c r="O28" s="11"/>
      <c r="P28" s="9" t="s">
        <v>121</v>
      </c>
      <c r="Q28" s="8" t="str">
        <f>IF(S27="女１","w",IF(S27="女２","w",IF(S27="女３","w",IF(S27="女４","w","vs"))))</f>
        <v>w</v>
      </c>
      <c r="R28" s="8" t="s">
        <v>122</v>
      </c>
      <c r="S28" s="8"/>
      <c r="T28" s="9" t="s">
        <v>97</v>
      </c>
      <c r="U28" s="8" t="s">
        <v>119</v>
      </c>
      <c r="V28" s="8" t="s">
        <v>123</v>
      </c>
      <c r="W28" s="11"/>
      <c r="X28" s="9" t="s">
        <v>36</v>
      </c>
      <c r="Y28" s="8" t="s">
        <v>119</v>
      </c>
      <c r="Z28" s="8" t="s">
        <v>72</v>
      </c>
      <c r="AA28" s="8"/>
      <c r="AB28" s="9" t="s">
        <v>124</v>
      </c>
      <c r="AC28" s="8" t="s">
        <v>119</v>
      </c>
      <c r="AD28" s="8" t="s">
        <v>69</v>
      </c>
      <c r="AE28" s="11" t="s">
        <v>125</v>
      </c>
      <c r="AF28" s="41"/>
      <c r="AG28" s="42"/>
      <c r="AH28" s="42"/>
      <c r="AI28" s="43"/>
    </row>
    <row r="29" spans="1:35" ht="11.25" customHeight="1">
      <c r="A29" s="46">
        <v>42266</v>
      </c>
      <c r="B29" s="44" t="s">
        <v>102</v>
      </c>
      <c r="C29" s="44" t="s">
        <v>54</v>
      </c>
      <c r="D29" s="3">
        <v>0.41666666666666669</v>
      </c>
      <c r="E29" s="4" t="s">
        <v>8</v>
      </c>
      <c r="F29" s="5">
        <f>IF(G29="男５",D29+TIME(1,0,0),IF(G29="男６",D29+TIME(1,0,0),IF(G29="女３",D29+TIME(1,0,0),IF(G29="男７",D29+TIME(1,0,0),IF(G29="女４",D29+TIME(1,0,0),D29+TIME(1,10,0))))))</f>
        <v>0.46527777777777779</v>
      </c>
      <c r="G29" s="6" t="s">
        <v>10</v>
      </c>
      <c r="H29" s="7">
        <f>F29+TIME(0,40,0)</f>
        <v>0.49305555555555558</v>
      </c>
      <c r="I29" s="4" t="s">
        <v>8</v>
      </c>
      <c r="J29" s="5">
        <f>IF(K29="男５",H29+TIME(1,0,0),IF(K29="男６",H29+TIME(1,0,0),IF(K29="女３",H29+TIME(1,0,0),IF(K29="男７",H29+TIME(1,0,0),IF(K29="女４",H29+TIME(1,0,0),H29+TIME(1,10,0))))))</f>
        <v>0.54166666666666674</v>
      </c>
      <c r="K29" s="6" t="s">
        <v>10</v>
      </c>
      <c r="L29" s="32">
        <f>J29+TIME(0,40,0)</f>
        <v>0.56944444444444453</v>
      </c>
      <c r="M29" s="31" t="s">
        <v>8</v>
      </c>
      <c r="N29" s="32">
        <f>IF(O29="男５",L29+TIME(1,0,0),IF(O29="男６",L29+TIME(1,0,0),IF(O29="女３",L29+TIME(1,0,0),IF(O29="男７",L29+TIME(1,0,0),IF(O29="女４",L29+TIME(1,0,0),L29+TIME(1,10,0))))))</f>
        <v>0.61805555555555569</v>
      </c>
      <c r="O29" s="33" t="s">
        <v>10</v>
      </c>
      <c r="P29" s="5">
        <f>N29+TIME(0,40,0)</f>
        <v>0.64583333333333348</v>
      </c>
      <c r="Q29" s="4" t="s">
        <v>8</v>
      </c>
      <c r="R29" s="5">
        <f>IF(S29="男５",P29+TIME(1,0,0),IF(S29="男６",P29+TIME(1,0,0),IF(S29="女２",P29+TIME(1,0,0),IF(S29="男７",P29+TIME(1,0,0),IF(S29="女４",P29+TIME(1,0,0),P29+TIME(1,10,0))))))</f>
        <v>0.68750000000000011</v>
      </c>
      <c r="S29" s="6" t="s">
        <v>28</v>
      </c>
      <c r="T29" s="7">
        <f>R29+TIME(0,40,0)</f>
        <v>0.7152777777777779</v>
      </c>
      <c r="U29" s="4" t="s">
        <v>8</v>
      </c>
      <c r="V29" s="5">
        <f>IF(W29="男５",T29+TIME(1,0,0),IF(W29="男６",T29+TIME(1,0,0),IF(W29="女２",T29+TIME(1,0,0),IF(W29="男７",T29+TIME(1,0,0),IF(W29="女４",T29+TIME(1,0,0),T29+TIME(1,10,0))))))</f>
        <v>0.75694444444444453</v>
      </c>
      <c r="W29" s="6" t="s">
        <v>28</v>
      </c>
      <c r="X29" s="38"/>
      <c r="Y29" s="39"/>
      <c r="Z29" s="39"/>
      <c r="AA29" s="40"/>
      <c r="AB29" s="38"/>
      <c r="AC29" s="39"/>
      <c r="AD29" s="39"/>
      <c r="AE29" s="40"/>
      <c r="AF29" s="38"/>
      <c r="AG29" s="39"/>
      <c r="AH29" s="39"/>
      <c r="AI29" s="40"/>
    </row>
    <row r="30" spans="1:35" ht="11.25" customHeight="1">
      <c r="A30" s="47"/>
      <c r="B30" s="49"/>
      <c r="C30" s="45"/>
      <c r="D30" s="9" t="s">
        <v>15</v>
      </c>
      <c r="E30" s="8" t="str">
        <f>IF(G29="女１","w",IF(G29="女２","w",IF(G29="女３","w",IF(G29="女４","w","vs"))))</f>
        <v>w</v>
      </c>
      <c r="F30" s="8" t="s">
        <v>73</v>
      </c>
      <c r="G30" s="11"/>
      <c r="H30" s="9" t="s">
        <v>16</v>
      </c>
      <c r="I30" s="8" t="str">
        <f>IF(K29="女１","w",IF(K29="女２","w",IF(K29="女３","w",IF(K29="女４","w","vs"))))</f>
        <v>w</v>
      </c>
      <c r="J30" s="8" t="s">
        <v>54</v>
      </c>
      <c r="K30" s="11"/>
      <c r="L30" s="35" t="s">
        <v>80</v>
      </c>
      <c r="M30" s="35" t="str">
        <f>IF(O29="女１","w",IF(O29="女２","w",IF(O29="女３","w",IF(O29="女４","w","vs"))))</f>
        <v>w</v>
      </c>
      <c r="N30" s="35" t="s">
        <v>45</v>
      </c>
      <c r="O30" s="36"/>
      <c r="P30" s="9" t="s">
        <v>32</v>
      </c>
      <c r="Q30" s="8" t="str">
        <f>IF(S29="女１","w",IF(S29="女２","w",IF(S29="女３","w",IF(S29="女４","w","vs"))))</f>
        <v>w</v>
      </c>
      <c r="R30" s="8" t="s">
        <v>126</v>
      </c>
      <c r="S30" s="11" t="s">
        <v>35</v>
      </c>
      <c r="T30" s="9" t="s">
        <v>34</v>
      </c>
      <c r="U30" s="8" t="str">
        <f>IF(W29="女１","w",IF(W29="女２","w",IF(W29="女３","w",IF(W29="女４","w","vs"))))</f>
        <v>w</v>
      </c>
      <c r="V30" s="8" t="s">
        <v>97</v>
      </c>
      <c r="W30" s="8" t="s">
        <v>127</v>
      </c>
      <c r="X30" s="41"/>
      <c r="Y30" s="42"/>
      <c r="Z30" s="42"/>
      <c r="AA30" s="43"/>
      <c r="AB30" s="41"/>
      <c r="AC30" s="42"/>
      <c r="AD30" s="42"/>
      <c r="AE30" s="43"/>
      <c r="AF30" s="41"/>
      <c r="AG30" s="42"/>
      <c r="AH30" s="42"/>
      <c r="AI30" s="43"/>
    </row>
    <row r="31" spans="1:35" ht="11.25" customHeight="1">
      <c r="A31" s="47"/>
      <c r="B31" s="49"/>
      <c r="C31" s="44" t="s">
        <v>93</v>
      </c>
      <c r="D31" s="3">
        <v>0.375</v>
      </c>
      <c r="E31" s="4" t="s">
        <v>8</v>
      </c>
      <c r="F31" s="5">
        <f>IF(G31="男５",D31+TIME(1,0,0),IF(G31="男６",D31+TIME(1,0,0),IF(G31="女３",D31+TIME(1,0,0),IF(G31="男７",D31+TIME(1,0,0),IF(G31="女４",D31+TIME(1,0,0),D31+TIME(1,10,0))))))</f>
        <v>0.4236111111111111</v>
      </c>
      <c r="G31" s="6" t="s">
        <v>128</v>
      </c>
      <c r="H31" s="7">
        <f>F31+TIME(0,15,0)</f>
        <v>0.43402777777777779</v>
      </c>
      <c r="I31" s="4" t="s">
        <v>8</v>
      </c>
      <c r="J31" s="5">
        <f>IF(K31="男５",H31+TIME(1,0,0),IF(K31="男６",H31+TIME(1,0,0),IF(K31="女２",H31+TIME(1,0,0),IF(K31="男７",H31+TIME(1,0,0),IF(K31="女４",H31+TIME(1,0,0),H31+TIME(1,10,0))))))</f>
        <v>0.4826388888888889</v>
      </c>
      <c r="K31" s="6" t="s">
        <v>10</v>
      </c>
      <c r="L31" s="5">
        <f>J31+TIME(0,15,0)</f>
        <v>0.49305555555555558</v>
      </c>
      <c r="M31" s="4" t="s">
        <v>8</v>
      </c>
      <c r="N31" s="5">
        <f>IF(O31="男５",L31+TIME(1,0,0),IF(O31="男６",L31+TIME(1,0,0),IF(O31="女３",L31+TIME(1,0,0),IF(O31="男７",L31+TIME(1,0,0),IF(O31="女４",L31+TIME(1,0,0),L31+TIME(1,10,0))))))</f>
        <v>0.53472222222222221</v>
      </c>
      <c r="O31" s="6" t="s">
        <v>129</v>
      </c>
      <c r="P31" s="5">
        <f>N31+TIME(0,15,0)</f>
        <v>0.54513888888888884</v>
      </c>
      <c r="Q31" s="4" t="s">
        <v>8</v>
      </c>
      <c r="R31" s="5">
        <f>IF(S31="男５",P31+TIME(1,0,0),IF(S31="男６",P31+TIME(1,0,0),IF(S31="女３",P31+TIME(1,0,0),IF(S31="男７",P31+TIME(1,0,0),IF(S31="女４",P31+TIME(1,0,0),P31+TIME(1,10,0))))))</f>
        <v>0.59375</v>
      </c>
      <c r="S31" s="6" t="s">
        <v>10</v>
      </c>
      <c r="T31" s="7">
        <f>R31+TIME(0,15,0)</f>
        <v>0.60416666666666663</v>
      </c>
      <c r="U31" s="4" t="s">
        <v>8</v>
      </c>
      <c r="V31" s="5">
        <f>IF(W31="男５",T31+TIME(1,0,0),IF(W31="男６",T31+TIME(1,0,0),IF(W31="女２",T31+TIME(1,0,0),IF(W31="男７",T31+TIME(1,0,0),IF(W31="女４",T31+TIME(1,0,0),T31+TIME(1,10,0))))))</f>
        <v>0.64583333333333326</v>
      </c>
      <c r="W31" s="4" t="s">
        <v>28</v>
      </c>
      <c r="X31" s="7">
        <f>V31+TIME(0,15,0)</f>
        <v>0.65624999999999989</v>
      </c>
      <c r="Y31" s="4" t="s">
        <v>8</v>
      </c>
      <c r="Z31" s="5">
        <f>IF(AA31="男５",X31+TIME(1,0,0),IF(AA31="男６",X31+TIME(1,0,0),IF(AA31="女３",X31+TIME(1,0,0),IF(AA31="男７",X31+TIME(1,0,0),IF(AA31="女４",X31+TIME(1,0,0),X31+TIME(1,10,0))))))</f>
        <v>0.69791666666666652</v>
      </c>
      <c r="AA31" s="6" t="s">
        <v>130</v>
      </c>
      <c r="AB31" s="7">
        <f>Z31+TIME(0,15,0)</f>
        <v>0.70833333333333315</v>
      </c>
      <c r="AC31" s="4" t="s">
        <v>8</v>
      </c>
      <c r="AD31" s="5">
        <f>IF(AE31="男５",AB31+TIME(1,0,0),IF(AE31="男６",AB31+TIME(1,0,0),IF(AE31="女３",AB31+TIME(1,0,0),IF(AE31="男７",AB31+TIME(1,0,0),IF(AE31="女４",AB31+TIME(1,0,0),AB31+TIME(1,10,0))))))</f>
        <v>0.74999999999999978</v>
      </c>
      <c r="AE31" s="6" t="s">
        <v>30</v>
      </c>
      <c r="AF31" s="38"/>
      <c r="AG31" s="39"/>
      <c r="AH31" s="39"/>
      <c r="AI31" s="40"/>
    </row>
    <row r="32" spans="1:35" ht="11.25" customHeight="1">
      <c r="A32" s="47"/>
      <c r="B32" s="49"/>
      <c r="C32" s="45"/>
      <c r="D32" s="9" t="s">
        <v>24</v>
      </c>
      <c r="E32" s="8" t="str">
        <f>IF(G31="女１","w",IF(G31="女２","w",IF(G31="女３","w",IF(G31="女４","w","vs"))))</f>
        <v>vs</v>
      </c>
      <c r="F32" s="8" t="s">
        <v>90</v>
      </c>
      <c r="G32" s="11"/>
      <c r="H32" s="9" t="s">
        <v>21</v>
      </c>
      <c r="I32" s="8" t="str">
        <f>IF(K31="女１","w",IF(K31="女２","w",IF(K31="女３","w",IF(K31="女４","w","vs"))))</f>
        <v>w</v>
      </c>
      <c r="J32" s="8" t="s">
        <v>24</v>
      </c>
      <c r="K32" s="11"/>
      <c r="L32" s="8" t="s">
        <v>107</v>
      </c>
      <c r="M32" s="8" t="str">
        <f>IF(O31="女１","w",IF(O31="女２","w",IF(O31="女３","w",IF(O31="女４","w","vs"))))</f>
        <v>vs</v>
      </c>
      <c r="N32" s="8" t="s">
        <v>65</v>
      </c>
      <c r="O32" s="11"/>
      <c r="P32" s="8" t="s">
        <v>53</v>
      </c>
      <c r="Q32" s="8" t="str">
        <f>IF(S31="女１","w",IF(S31="女２","w",IF(S31="女３","w",IF(S31="女４","w","vs"))))</f>
        <v>w</v>
      </c>
      <c r="R32" s="8" t="s">
        <v>20</v>
      </c>
      <c r="S32" s="11"/>
      <c r="T32" s="9" t="s">
        <v>131</v>
      </c>
      <c r="U32" s="8" t="str">
        <f>IF(W31="女１","w",IF(W31="女２","w",IF(W31="女３","w",IF(W31="女４","w","vs"))))</f>
        <v>w</v>
      </c>
      <c r="V32" s="8" t="s">
        <v>90</v>
      </c>
      <c r="W32" s="8" t="s">
        <v>42</v>
      </c>
      <c r="X32" s="9" t="s">
        <v>68</v>
      </c>
      <c r="Y32" s="8" t="str">
        <f>IF(AA31="女１","w",IF(AA31="女２","w",IF(AA31="女３","w",IF(AA31="女４","w","vs"))))</f>
        <v>vs</v>
      </c>
      <c r="Z32" s="8" t="s">
        <v>67</v>
      </c>
      <c r="AA32" s="8" t="s">
        <v>132</v>
      </c>
      <c r="AB32" s="8" t="s">
        <v>66</v>
      </c>
      <c r="AC32" s="8" t="str">
        <f>IF(AE31="女１","w",IF(AE31="女２","w",IF(AE31="女３","w",IF(AE31="女４","w","vs"))))</f>
        <v>vs</v>
      </c>
      <c r="AD32" s="8" t="s">
        <v>41</v>
      </c>
      <c r="AE32" s="11" t="s">
        <v>42</v>
      </c>
      <c r="AF32" s="41"/>
      <c r="AG32" s="42"/>
      <c r="AH32" s="42"/>
      <c r="AI32" s="43"/>
    </row>
    <row r="33" spans="1:35" ht="11.25" customHeight="1">
      <c r="A33" s="56"/>
      <c r="B33" s="56"/>
      <c r="C33" s="44" t="s">
        <v>133</v>
      </c>
      <c r="D33" s="3">
        <v>0.41666666666666669</v>
      </c>
      <c r="E33" s="4" t="s">
        <v>8</v>
      </c>
      <c r="F33" s="5">
        <f>IF(G33="男５",D33+TIME(1,0,0),IF(G33="男６",D33+TIME(1,0,0),IF(G33="女３",D33+TIME(1,0,0),IF(G33="男７",D33+TIME(1,0,0),IF(G33="女４",D33+TIME(1,0,0),D33+TIME(1,10,0))))))</f>
        <v>0.46527777777777779</v>
      </c>
      <c r="G33" s="6" t="s">
        <v>128</v>
      </c>
      <c r="H33" s="7">
        <f>F33+TIME(0,15,0)</f>
        <v>0.47569444444444448</v>
      </c>
      <c r="I33" s="4" t="s">
        <v>8</v>
      </c>
      <c r="J33" s="5">
        <f>IF(K33="男５",H33+TIME(1,0,0),IF(K33="男６",H33+TIME(1,0,0),IF(K33="女２",H33+TIME(1,0,0),IF(K33="男７",H33+TIME(1,0,0),IF(K33="女４",H33+TIME(1,0,0),H33+TIME(1,10,0))))))</f>
        <v>0.52430555555555558</v>
      </c>
      <c r="K33" s="6" t="s">
        <v>9</v>
      </c>
      <c r="L33" s="5">
        <f>J33+TIME(0,15,0)</f>
        <v>0.53472222222222221</v>
      </c>
      <c r="M33" s="4" t="s">
        <v>8</v>
      </c>
      <c r="N33" s="5">
        <f>IF(O33="男５",L33+TIME(1,0,0),IF(O33="男６",L33+TIME(1,0,0),IF(O33="女３",L33+TIME(1,0,0),IF(O33="男７",L33+TIME(1,0,0),IF(O33="女４",L33+TIME(1,0,0),L33+TIME(1,10,0))))))</f>
        <v>0.58333333333333337</v>
      </c>
      <c r="O33" s="6" t="s">
        <v>61</v>
      </c>
      <c r="P33" s="5">
        <f>N33+TIME(0,15,0)</f>
        <v>0.59375</v>
      </c>
      <c r="Q33" s="4" t="s">
        <v>8</v>
      </c>
      <c r="R33" s="5">
        <f>IF(S33="男５",P33+TIME(1,0,0),IF(S33="男６",P33+TIME(1,0,0),IF(S33="女３",P33+TIME(1,0,0),IF(S33="男７",P33+TIME(1,0,0),IF(S33="女４",P33+TIME(1,0,0),P33+TIME(1,10,0))))))</f>
        <v>0.64236111111111116</v>
      </c>
      <c r="S33" s="6" t="s">
        <v>13</v>
      </c>
      <c r="T33" s="7">
        <f>R33+TIME(0,15,0)</f>
        <v>0.65277777777777779</v>
      </c>
      <c r="U33" s="4" t="s">
        <v>8</v>
      </c>
      <c r="V33" s="5">
        <f>IF(W33="男５",T33+TIME(1,0,0),IF(W33="男６",T33+TIME(1,0,0),IF(W33="女３",T33+TIME(1,0,0),IF(W33="男７",T33+TIME(1,0,0),IF(W33="女４",T33+TIME(1,0,0),T33+TIME(1,10,0))))))</f>
        <v>0.69444444444444442</v>
      </c>
      <c r="W33" s="6" t="s">
        <v>30</v>
      </c>
      <c r="X33" s="7">
        <f>V33+TIME(0,15,0)</f>
        <v>0.70486111111111105</v>
      </c>
      <c r="Y33" s="4" t="s">
        <v>8</v>
      </c>
      <c r="Z33" s="5">
        <f>IF(AA33="男５",X33+TIME(1,0,0),IF(AA33="男６",X33+TIME(1,0,0),IF(AA33="女３",X33+TIME(1,0,0),IF(AA33="男７",X33+TIME(1,0,0),IF(AA33="女４",X33+TIME(1,0,0),X33+TIME(1,10,0))))))</f>
        <v>0.75347222222222221</v>
      </c>
      <c r="AA33" s="4" t="s">
        <v>61</v>
      </c>
      <c r="AB33" s="38"/>
      <c r="AC33" s="39"/>
      <c r="AD33" s="39"/>
      <c r="AE33" s="40"/>
      <c r="AF33" s="38"/>
      <c r="AG33" s="39"/>
      <c r="AH33" s="39"/>
      <c r="AI33" s="40"/>
    </row>
    <row r="34" spans="1:35" ht="11.25" customHeight="1">
      <c r="A34" s="57"/>
      <c r="B34" s="57"/>
      <c r="C34" s="45"/>
      <c r="D34" s="9" t="s">
        <v>34</v>
      </c>
      <c r="E34" s="8" t="str">
        <f>IF(G33="女１","w",IF(G33="女２","w",IF(G33="女３","w",IF(G33="女４","w","vs"))))</f>
        <v>vs</v>
      </c>
      <c r="F34" s="8" t="s">
        <v>77</v>
      </c>
      <c r="G34" s="11"/>
      <c r="H34" s="9" t="s">
        <v>103</v>
      </c>
      <c r="I34" s="8" t="str">
        <f>IF(K33="女１","w",IF(K33="女２","w",IF(K33="女３","w",IF(K33="女４","w","vs"))))</f>
        <v>vs</v>
      </c>
      <c r="J34" s="8" t="s">
        <v>71</v>
      </c>
      <c r="K34" s="11"/>
      <c r="L34" s="8" t="s">
        <v>134</v>
      </c>
      <c r="M34" s="8" t="str">
        <f>IF(O33="女１","w",IF(O33="女２","w",IF(O33="女３","w",IF(O33="女４","w","vs"))))</f>
        <v>vs</v>
      </c>
      <c r="N34" s="8" t="s">
        <v>96</v>
      </c>
      <c r="O34" s="11"/>
      <c r="P34" s="8" t="s">
        <v>94</v>
      </c>
      <c r="Q34" s="8" t="str">
        <f>IF(S33="女１","w",IF(S33="女２","w",IF(S33="女３","w",IF(S33="女４","w","vs"))))</f>
        <v>vs</v>
      </c>
      <c r="R34" s="8" t="s">
        <v>100</v>
      </c>
      <c r="S34" s="11"/>
      <c r="T34" s="9" t="s">
        <v>108</v>
      </c>
      <c r="U34" s="8" t="str">
        <f>IF(W33="女１","w",IF(W33="女２","w",IF(W33="女３","w",IF(W33="女４","w","vs"))))</f>
        <v>vs</v>
      </c>
      <c r="V34" s="8" t="s">
        <v>135</v>
      </c>
      <c r="W34" s="11" t="s">
        <v>127</v>
      </c>
      <c r="X34" s="8" t="s">
        <v>44</v>
      </c>
      <c r="Y34" s="8" t="str">
        <f>IF(AA33="女１","w",IF(AA33="女２","w",IF(AA33="女３","w",IF(AA33="女４","w","vs"))))</f>
        <v>vs</v>
      </c>
      <c r="Z34" s="8" t="s">
        <v>60</v>
      </c>
      <c r="AA34" s="8"/>
      <c r="AB34" s="41"/>
      <c r="AC34" s="42"/>
      <c r="AD34" s="42"/>
      <c r="AE34" s="43"/>
      <c r="AF34" s="41"/>
      <c r="AG34" s="42"/>
      <c r="AH34" s="42"/>
      <c r="AI34" s="43"/>
    </row>
    <row r="35" spans="1:35" ht="11.25" customHeight="1">
      <c r="A35" s="46">
        <v>42267</v>
      </c>
      <c r="B35" s="44" t="s">
        <v>110</v>
      </c>
      <c r="C35" s="44" t="s">
        <v>75</v>
      </c>
      <c r="D35" s="3">
        <v>0.39583333333333331</v>
      </c>
      <c r="E35" s="4" t="s">
        <v>8</v>
      </c>
      <c r="F35" s="5">
        <f>IF(G35="男５",D35+TIME(1,0,0),IF(G35="男６",D35+TIME(1,0,0),IF(G35="女３",D35+TIME(1,0,0),IF(G35="男７",D35+TIME(1,0,0),IF(G35="女４",D35+TIME(1,0,0),D35+TIME(1,10,0))))))</f>
        <v>0.44444444444444442</v>
      </c>
      <c r="G35" s="6" t="s">
        <v>136</v>
      </c>
      <c r="H35" s="7">
        <f>F35+TIME(0,40,0)</f>
        <v>0.47222222222222221</v>
      </c>
      <c r="I35" s="4" t="s">
        <v>8</v>
      </c>
      <c r="J35" s="5">
        <f>IF(K35="男５",H35+TIME(1,0,0),IF(K35="男６",H35+TIME(1,0,0),IF(K35="女３",H35+TIME(1,0,0),IF(K35="男７",H35+TIME(1,0,0),IF(K35="女４",H35+TIME(1,0,0),H35+TIME(1,10,0))))))</f>
        <v>0.52083333333333337</v>
      </c>
      <c r="K35" s="6" t="s">
        <v>137</v>
      </c>
      <c r="L35" s="5">
        <f>J35+TIME(0,40,0)</f>
        <v>0.54861111111111116</v>
      </c>
      <c r="M35" s="4" t="s">
        <v>8</v>
      </c>
      <c r="N35" s="5">
        <f>IF(O35="男５",L35+TIME(1,0,0),IF(O35="男６",L35+TIME(1,0,0),IF(O35="女３",L35+TIME(1,0,0),IF(O35="男７",L35+TIME(1,0,0),IF(O35="女４",L35+TIME(1,0,0),L35+TIME(1,10,0))))))</f>
        <v>0.59722222222222232</v>
      </c>
      <c r="O35" s="6" t="s">
        <v>137</v>
      </c>
      <c r="P35" s="5">
        <f>N35+TIME(0,40,0)</f>
        <v>0.62500000000000011</v>
      </c>
      <c r="Q35" s="4" t="s">
        <v>8</v>
      </c>
      <c r="R35" s="5">
        <f>IF(S35="男５",P35+TIME(1,0,0),IF(S35="男６",P35+TIME(1,0,0),IF(S35="女３",P35+TIME(1,0,0),IF(S35="男７",P35+TIME(1,0,0),IF(S35="女４",P35+TIME(1,0,0),P35+TIME(1,10,0))))))</f>
        <v>0.67361111111111127</v>
      </c>
      <c r="S35" s="6" t="s">
        <v>137</v>
      </c>
      <c r="T35" s="23">
        <f>R35+TIME(0,40,0)</f>
        <v>0.70138888888888906</v>
      </c>
      <c r="U35" s="24" t="s">
        <v>8</v>
      </c>
      <c r="V35" s="25">
        <f>IF(W35="男５",T35+TIME(1,0,0),IF(W35="男６",T35+TIME(1,0,0),IF(W35="女３",T35+TIME(1,0,0),IF(W35="男７",T35+TIME(1,0,0),IF(W35="女４",T35+TIME(1,0,0),T35+TIME(1,10,0))))))</f>
        <v>0.75000000000000022</v>
      </c>
      <c r="W35" s="26" t="s">
        <v>137</v>
      </c>
      <c r="X35" s="7">
        <f>V35+TIME(0,40,0)</f>
        <v>0.77777777777777801</v>
      </c>
      <c r="Y35" s="4" t="s">
        <v>8</v>
      </c>
      <c r="Z35" s="5">
        <f>IF(AA35="男５",X35+TIME(1,0,0),IF(AA35="男６",X35+TIME(1,0,0),IF(AA35="女３",X35+TIME(1,0,0),IF(AA35="男７",X35+TIME(1,0,0),IF(AA35="女４",X35+TIME(1,0,0),X35+TIME(1,10,0))))))</f>
        <v>0.82638888888888917</v>
      </c>
      <c r="AA35" s="4" t="s">
        <v>9</v>
      </c>
      <c r="AB35" s="38"/>
      <c r="AC35" s="39"/>
      <c r="AD35" s="39"/>
      <c r="AE35" s="40"/>
      <c r="AF35" s="38"/>
      <c r="AG35" s="39"/>
      <c r="AH35" s="39"/>
      <c r="AI35" s="40"/>
    </row>
    <row r="36" spans="1:35" ht="11.25" customHeight="1">
      <c r="A36" s="47"/>
      <c r="B36" s="49"/>
      <c r="C36" s="45"/>
      <c r="D36" s="9" t="s">
        <v>120</v>
      </c>
      <c r="E36" s="8" t="str">
        <f>IF(G35="女１","w",IF(G35="女２","w",IF(G35="女３","w",IF(G35="女４","w","vs"))))</f>
        <v>vs</v>
      </c>
      <c r="F36" s="8" t="s">
        <v>103</v>
      </c>
      <c r="G36" s="11"/>
      <c r="H36" s="9" t="s">
        <v>138</v>
      </c>
      <c r="I36" s="8" t="str">
        <f>IF(K35="女１","w",IF(K35="女２","w",IF(K35="女３","w",IF(K35="女４","w","vs"))))</f>
        <v>vs</v>
      </c>
      <c r="J36" s="8" t="s">
        <v>53</v>
      </c>
      <c r="K36" s="11"/>
      <c r="L36" s="8" t="s">
        <v>139</v>
      </c>
      <c r="M36" s="8" t="str">
        <f>IF(O35="女１","w",IF(O35="女２","w",IF(O35="女３","w",IF(O35="女４","w","vs"))))</f>
        <v>vs</v>
      </c>
      <c r="N36" s="8" t="s">
        <v>104</v>
      </c>
      <c r="O36" s="11"/>
      <c r="P36" s="8" t="s">
        <v>83</v>
      </c>
      <c r="Q36" s="8" t="str">
        <f>IF(S35="女１","w",IF(S35="女２","w",IF(S35="女３","w",IF(S35="女４","w","vs"))))</f>
        <v>vs</v>
      </c>
      <c r="R36" s="8" t="s">
        <v>23</v>
      </c>
      <c r="S36" s="11"/>
      <c r="T36" s="27" t="s">
        <v>56</v>
      </c>
      <c r="U36" s="28" t="str">
        <f>IF(W35="女１","w",IF(W35="女２","w",IF(W35="女３","w",IF(W35="女４","w","vs"))))</f>
        <v>vs</v>
      </c>
      <c r="V36" s="28" t="s">
        <v>114</v>
      </c>
      <c r="W36" s="29"/>
      <c r="X36" s="9" t="s">
        <v>14</v>
      </c>
      <c r="Y36" s="8" t="str">
        <f>IF(AA35="女１","w",IF(AA35="女２","w",IF(AA35="女３","w",IF(AA35="女４","w","vs"))))</f>
        <v>vs</v>
      </c>
      <c r="Z36" s="8" t="s">
        <v>45</v>
      </c>
      <c r="AA36" s="8"/>
      <c r="AB36" s="41"/>
      <c r="AC36" s="42"/>
      <c r="AD36" s="42"/>
      <c r="AE36" s="43"/>
      <c r="AF36" s="41"/>
      <c r="AG36" s="42"/>
      <c r="AH36" s="42"/>
      <c r="AI36" s="43"/>
    </row>
    <row r="37" spans="1:35" ht="11.25" customHeight="1">
      <c r="A37" s="47"/>
      <c r="B37" s="49"/>
      <c r="C37" s="44" t="s">
        <v>87</v>
      </c>
      <c r="D37" s="3">
        <v>0.41666666666666669</v>
      </c>
      <c r="E37" s="4" t="s">
        <v>8</v>
      </c>
      <c r="F37" s="5">
        <f>IF(G37="男５",D37+TIME(1,0,0),IF(G37="男６",D37+TIME(1,0,0),IF(G37="女３",D37+TIME(1,0,0),IF(G37="男７",D37+TIME(1,0,0),IF(G37="女４",D37+TIME(1,0,0),D37+TIME(1,10,0))))))</f>
        <v>0.45833333333333337</v>
      </c>
      <c r="G37" s="6" t="s">
        <v>29</v>
      </c>
      <c r="H37" s="7">
        <f>F37+TIME(0,15,0)</f>
        <v>0.46875000000000006</v>
      </c>
      <c r="I37" s="4" t="s">
        <v>8</v>
      </c>
      <c r="J37" s="5">
        <f>IF(K37="男５",H37+TIME(1,0,0),IF(K37="男６",H37+TIME(1,0,0),IF(K37="女３",H37+TIME(1,0,0),IF(K37="男７",H37+TIME(1,0,0),IF(K37="女４",H37+TIME(1,0,0),H37+TIME(1,10,0))))))</f>
        <v>0.51041666666666674</v>
      </c>
      <c r="K37" s="6" t="s">
        <v>130</v>
      </c>
      <c r="L37" s="5">
        <f>J37+TIME(0,15,0)</f>
        <v>0.52083333333333337</v>
      </c>
      <c r="M37" s="4" t="s">
        <v>8</v>
      </c>
      <c r="N37" s="5">
        <f>IF(O37="男５",L37+TIME(1,0,0),IF(O37="男６",L37+TIME(1,0,0),IF(O37="女３",L37+TIME(1,0,0),IF(O37="男７",L37+TIME(1,0,0),IF(O37="女４",L37+TIME(1,0,0),L37+TIME(1,10,0))))))</f>
        <v>0.5625</v>
      </c>
      <c r="O37" s="6" t="s">
        <v>141</v>
      </c>
      <c r="P37" s="5">
        <f>N37+TIME(0,15,0)</f>
        <v>0.57291666666666663</v>
      </c>
      <c r="Q37" s="4" t="s">
        <v>8</v>
      </c>
      <c r="R37" s="5">
        <f>IF(S37="男５",P37+TIME(1,0,0),IF(S37="男６",P37+TIME(1,0,0),IF(S37="女３",P37+TIME(1,0,0),IF(S37="男７",P37+TIME(1,0,0),IF(S37="女４",P37+TIME(1,0,0),P37+TIME(1,10,0))))))</f>
        <v>0.61458333333333326</v>
      </c>
      <c r="S37" s="6" t="s">
        <v>129</v>
      </c>
      <c r="T37" s="7">
        <f>R37+TIME(0,15,0)</f>
        <v>0.62499999999999989</v>
      </c>
      <c r="U37" s="4" t="s">
        <v>8</v>
      </c>
      <c r="V37" s="5">
        <f>IF(W37="男５",T37+TIME(1,0,0),IF(W37="男６",T37+TIME(1,0,0),IF(W37="女２",T37+TIME(1,0,0),IF(W37="男７",T37+TIME(1,0,0),IF(W37="女４",T37+TIME(1,0,0),T37+TIME(1,10,0))))))</f>
        <v>0.66666666666666652</v>
      </c>
      <c r="W37" s="4" t="s">
        <v>28</v>
      </c>
      <c r="X37" s="7">
        <f>V37+TIME(0,15,0)</f>
        <v>0.67708333333333315</v>
      </c>
      <c r="Y37" s="4" t="s">
        <v>8</v>
      </c>
      <c r="Z37" s="5">
        <f>IF(AA37="男５",X37+TIME(1,0,0),IF(AA37="男６",X37+TIME(1,0,0),IF(AA37="女３",X37+TIME(1,0,0),IF(AA37="男７",X37+TIME(1,0,0),IF(AA37="女４",X37+TIME(1,0,0),X37+TIME(1,10,0))))))</f>
        <v>0.71874999999999978</v>
      </c>
      <c r="AA37" s="6" t="s">
        <v>142</v>
      </c>
      <c r="AB37" s="38"/>
      <c r="AC37" s="39"/>
      <c r="AD37" s="39"/>
      <c r="AE37" s="40"/>
      <c r="AF37" s="38"/>
      <c r="AG37" s="39"/>
      <c r="AH37" s="39"/>
      <c r="AI37" s="40"/>
    </row>
    <row r="38" spans="1:35" ht="11.25" customHeight="1">
      <c r="A38" s="48"/>
      <c r="B38" s="45"/>
      <c r="C38" s="45"/>
      <c r="D38" s="9" t="s">
        <v>65</v>
      </c>
      <c r="E38" s="8" t="str">
        <f>IF(G37="女１","w",IF(G37="女２","w",IF(G37="女３","w",IF(G37="女４","w","vs"))))</f>
        <v>vs</v>
      </c>
      <c r="F38" s="8" t="s">
        <v>73</v>
      </c>
      <c r="G38" s="11"/>
      <c r="H38" s="8" t="s">
        <v>66</v>
      </c>
      <c r="I38" s="8" t="str">
        <f>IF(K37="女１","w",IF(K37="女２","w",IF(K37="女３","w",IF(K37="女４","w","vs"))))</f>
        <v>vs</v>
      </c>
      <c r="J38" s="8" t="s">
        <v>143</v>
      </c>
      <c r="K38" s="11" t="s">
        <v>132</v>
      </c>
      <c r="L38" s="8" t="s">
        <v>135</v>
      </c>
      <c r="M38" s="8" t="str">
        <f>IF(O37="女１","w",IF(O37="女２","w",IF(O37="女３","w",IF(O37="女４","w","vs"))))</f>
        <v>vs</v>
      </c>
      <c r="N38" s="8" t="s">
        <v>86</v>
      </c>
      <c r="O38" s="11" t="s">
        <v>127</v>
      </c>
      <c r="P38" s="9" t="s">
        <v>36</v>
      </c>
      <c r="Q38" s="8" t="str">
        <f>IF(S37="女１","w",IF(S37="女２","w",IF(S37="女３","w",IF(S37="女４","w","vs"))))</f>
        <v>vs</v>
      </c>
      <c r="R38" s="8" t="s">
        <v>97</v>
      </c>
      <c r="S38" s="8"/>
      <c r="T38" s="9" t="s">
        <v>144</v>
      </c>
      <c r="U38" s="8" t="str">
        <f>IF(W37="女１","w",IF(W37="女２","w",IF(W37="女３","w",IF(W37="女４","w","vs"))))</f>
        <v>w</v>
      </c>
      <c r="V38" s="8" t="s">
        <v>91</v>
      </c>
      <c r="W38" s="8" t="s">
        <v>42</v>
      </c>
      <c r="X38" s="9" t="s">
        <v>123</v>
      </c>
      <c r="Y38" s="8" t="str">
        <f>IF(AA37="女１","w",IF(AA37="女２","w",IF(AA37="女３","w",IF(AA37="女４","w","vs"))))</f>
        <v>vs</v>
      </c>
      <c r="Z38" s="8" t="s">
        <v>72</v>
      </c>
      <c r="AA38" s="8"/>
      <c r="AB38" s="41"/>
      <c r="AC38" s="42"/>
      <c r="AD38" s="42"/>
      <c r="AE38" s="43"/>
      <c r="AF38" s="41"/>
      <c r="AG38" s="42"/>
      <c r="AH38" s="42"/>
      <c r="AI38" s="43"/>
    </row>
    <row r="39" spans="1:35" ht="11.25" customHeight="1">
      <c r="A39" s="46">
        <v>42268</v>
      </c>
      <c r="B39" s="44" t="s">
        <v>145</v>
      </c>
      <c r="C39" s="44" t="s">
        <v>54</v>
      </c>
      <c r="D39" s="7">
        <v>0.41666666666666669</v>
      </c>
      <c r="E39" s="4" t="s">
        <v>8</v>
      </c>
      <c r="F39" s="5">
        <f>IF(G39="男５",D39+TIME(1,0,0),IF(G39="男６",D39+TIME(1,0,0),IF(G39="女３",D39+TIME(1,0,0),IF(G39="男７",D39+TIME(1,0,0),IF(G39="女４",D39+TIME(1,0,0),D39+TIME(1,10,0))))))</f>
        <v>0.46527777777777779</v>
      </c>
      <c r="G39" s="6" t="s">
        <v>10</v>
      </c>
      <c r="H39" s="5">
        <f>F39+TIME(0,40,0)</f>
        <v>0.49305555555555558</v>
      </c>
      <c r="I39" s="4" t="s">
        <v>8</v>
      </c>
      <c r="J39" s="5">
        <f>IF(K39="男５",H39+TIME(1,0,0),IF(K39="男６",H39+TIME(1,0,0),IF(K39="女３",H39+TIME(1,0,0),IF(K39="男７",H39+TIME(1,0,0),IF(K39="女４",H39+TIME(1,0,0),H39+TIME(1,10,0))))))</f>
        <v>0.54166666666666674</v>
      </c>
      <c r="K39" s="6" t="s">
        <v>10</v>
      </c>
      <c r="L39" s="5">
        <f>J39+TIME(0,40,0)</f>
        <v>0.56944444444444453</v>
      </c>
      <c r="M39" s="4" t="s">
        <v>8</v>
      </c>
      <c r="N39" s="5">
        <f>IF(O39="男５",L39+TIME(1,0,0),IF(O39="男６",L39+TIME(1,0,0),IF(O39="女３",L39+TIME(1,0,0),IF(O39="男７",L39+TIME(1,0,0),IF(O39="女４",L39+TIME(1,0,0),L39+TIME(1,10,0))))))</f>
        <v>0.61805555555555569</v>
      </c>
      <c r="O39" s="6" t="s">
        <v>10</v>
      </c>
      <c r="P39" s="30">
        <f>N39+TIME(0,40,0)</f>
        <v>0.64583333333333348</v>
      </c>
      <c r="Q39" s="31" t="s">
        <v>8</v>
      </c>
      <c r="R39" s="32">
        <f>IF(S39="男５",P39+TIME(1,0,0),IF(S39="男６",P39+TIME(1,0,0),IF(S39="女３",P39+TIME(1,0,0),IF(S39="男７",P39+TIME(1,0,0),IF(S39="女４",P39+TIME(1,0,0),P39+TIME(1,10,0))))))</f>
        <v>0.69444444444444464</v>
      </c>
      <c r="S39" s="33" t="s">
        <v>10</v>
      </c>
      <c r="T39" s="7">
        <f>R39+TIME(0,40,0)</f>
        <v>0.72222222222222243</v>
      </c>
      <c r="U39" s="4" t="s">
        <v>8</v>
      </c>
      <c r="V39" s="5">
        <f>IF(W39="男５",T39+TIME(1,0,0),IF(W39="男６",T39+TIME(1,0,0),IF(W39="女３",T39+TIME(1,0,0),IF(W39="男７",T39+TIME(1,0,0),IF(W39="女４",T39+TIME(1,0,0),T39+TIME(1,10,0))))))</f>
        <v>0.77083333333333359</v>
      </c>
      <c r="W39" s="4" t="s">
        <v>10</v>
      </c>
      <c r="X39" s="38"/>
      <c r="Y39" s="39"/>
      <c r="Z39" s="39"/>
      <c r="AA39" s="40"/>
      <c r="AB39" s="58"/>
      <c r="AC39" s="59"/>
      <c r="AD39" s="59"/>
      <c r="AE39" s="60"/>
      <c r="AF39" s="58"/>
      <c r="AG39" s="59"/>
      <c r="AH39" s="59"/>
      <c r="AI39" s="60"/>
    </row>
    <row r="40" spans="1:35" ht="11.25" customHeight="1">
      <c r="A40" s="47"/>
      <c r="B40" s="49"/>
      <c r="C40" s="45"/>
      <c r="D40" s="9" t="s">
        <v>21</v>
      </c>
      <c r="E40" s="8" t="str">
        <f>IF(G39="女１","w",IF(G39="女２","w",IF(G39="女３","w",IF(G39="女４","w","vs"))))</f>
        <v>w</v>
      </c>
      <c r="F40" s="8" t="s">
        <v>146</v>
      </c>
      <c r="G40" s="11"/>
      <c r="H40" s="9" t="s">
        <v>54</v>
      </c>
      <c r="I40" s="8" t="str">
        <f>IF(G39="女１","w",IF(G39="女２","w",IF(G39="女３","w",IF(G39="女４","w","vs"))))</f>
        <v>w</v>
      </c>
      <c r="J40" s="8" t="s">
        <v>147</v>
      </c>
      <c r="K40" s="11"/>
      <c r="L40" s="8" t="s">
        <v>115</v>
      </c>
      <c r="M40" s="8" t="str">
        <f>IF(K39="女１","w",IF(K39="女２","w",IF(K39="女３","w",IF(K39="女４","w","vs"))))</f>
        <v>w</v>
      </c>
      <c r="N40" s="8" t="s">
        <v>24</v>
      </c>
      <c r="O40" s="11"/>
      <c r="P40" s="35" t="s">
        <v>56</v>
      </c>
      <c r="Q40" s="35" t="str">
        <f>IF(O39="女１","w",IF(O39="女２","w",IF(O39="女３","w",IF(O39="女４","w","vs"))))</f>
        <v>w</v>
      </c>
      <c r="R40" s="35" t="s">
        <v>53</v>
      </c>
      <c r="S40" s="36"/>
      <c r="T40" s="9" t="s">
        <v>20</v>
      </c>
      <c r="U40" s="8" t="str">
        <f>IF(S39="女１","w",IF(S39="女２","w",IF(S39="女３","w",IF(S39="女４","w","vs"))))</f>
        <v>w</v>
      </c>
      <c r="V40" s="8" t="s">
        <v>45</v>
      </c>
      <c r="W40" s="11"/>
      <c r="X40" s="41"/>
      <c r="Y40" s="42"/>
      <c r="Z40" s="42"/>
      <c r="AA40" s="43"/>
      <c r="AB40" s="41"/>
      <c r="AC40" s="42"/>
      <c r="AD40" s="42"/>
      <c r="AE40" s="43"/>
      <c r="AF40" s="41"/>
      <c r="AG40" s="42"/>
      <c r="AH40" s="42"/>
      <c r="AI40" s="43"/>
    </row>
    <row r="41" spans="1:35" ht="11.25" customHeight="1">
      <c r="A41" s="47"/>
      <c r="B41" s="49"/>
      <c r="C41" s="44" t="s">
        <v>133</v>
      </c>
      <c r="D41" s="3">
        <v>0.41666666666666669</v>
      </c>
      <c r="E41" s="4" t="s">
        <v>8</v>
      </c>
      <c r="F41" s="5">
        <f>IF(G41="男５",D41+TIME(1,0,0),IF(G41="男６",D41+TIME(1,0,0),IF(G41="女３",D41+TIME(1,0,0),IF(G41="男７",D41+TIME(1,0,0),IF(G41="女４",D41+TIME(1,0,0),D41+TIME(1,10,0))))))</f>
        <v>0.46527777777777779</v>
      </c>
      <c r="G41" s="6" t="s">
        <v>13</v>
      </c>
      <c r="H41" s="5">
        <f>F41+TIME(0,15,0)</f>
        <v>0.47569444444444448</v>
      </c>
      <c r="I41" s="4" t="s">
        <v>8</v>
      </c>
      <c r="J41" s="5">
        <f>IF(K41="男５",H41+TIME(1,0,0),IF(K41="男６",H41+TIME(1,0,0),IF(K41="女３",H41+TIME(1,0,0),IF(K41="男７",H41+TIME(1,0,0),IF(K41="女４",H41+TIME(1,0,0),H41+TIME(1,10,0))))))</f>
        <v>0.51736111111111116</v>
      </c>
      <c r="K41" s="6" t="s">
        <v>29</v>
      </c>
      <c r="L41" s="5">
        <f>J41+TIME(0,15,0)</f>
        <v>0.52777777777777779</v>
      </c>
      <c r="M41" s="4" t="s">
        <v>8</v>
      </c>
      <c r="N41" s="5">
        <f>IF(O41="男５",L41+TIME(1,0,0),IF(O41="男６",L41+TIME(1,0,0),IF(O41="女３",L41+TIME(1,0,0),IF(O41="男７",L41+TIME(1,0,0),IF(O41="女４",L41+TIME(1,0,0),L41+TIME(1,10,0))))))</f>
        <v>0.56944444444444442</v>
      </c>
      <c r="O41" s="6" t="s">
        <v>30</v>
      </c>
      <c r="P41" s="7">
        <f>N41+TIME(0,15,0)</f>
        <v>0.57986111111111105</v>
      </c>
      <c r="Q41" s="4" t="s">
        <v>8</v>
      </c>
      <c r="R41" s="5">
        <f>IF(S41="男５",P41+TIME(1,0,0),IF(S41="男６",P41+TIME(1,0,0),IF(S41="女３",P41+TIME(1,0,0),IF(S41="男７",P41+TIME(1,0,0),IF(S41="女４",P41+TIME(1,0,0),P41+TIME(1,10,0))))))</f>
        <v>0.62152777777777768</v>
      </c>
      <c r="S41" s="4" t="s">
        <v>29</v>
      </c>
      <c r="T41" s="7">
        <f>R41+TIME(0,15,0)</f>
        <v>0.63194444444444431</v>
      </c>
      <c r="U41" s="4" t="s">
        <v>8</v>
      </c>
      <c r="V41" s="5">
        <f>IF(W41="男５",T41+TIME(1,0,0),IF(W41="男６",T41+TIME(1,0,0),IF(W41="女３",T41+TIME(1,0,0),IF(W41="男７",T41+TIME(1,0,0),IF(W41="女４",T41+TIME(1,0,0),T41+TIME(1,10,0))))))</f>
        <v>0.67361111111111094</v>
      </c>
      <c r="W41" s="6" t="s">
        <v>30</v>
      </c>
      <c r="X41" s="7">
        <f>V41+TIME(0,15,0)</f>
        <v>0.68402777777777757</v>
      </c>
      <c r="Y41" s="4" t="s">
        <v>8</v>
      </c>
      <c r="Z41" s="5">
        <f>IF(AA41="男５",X41+TIME(1,0,0),IF(AA41="男６",X41+TIME(1,0,0),IF(AA41="女３",X41+TIME(1,0,0),IF(AA41="男７",X41+TIME(1,0,0),IF(AA41="女４",X41+TIME(1,0,0),X41+TIME(1,10,0))))))</f>
        <v>0.73263888888888873</v>
      </c>
      <c r="AA41" s="6" t="s">
        <v>148</v>
      </c>
      <c r="AB41" s="38"/>
      <c r="AC41" s="39"/>
      <c r="AD41" s="39"/>
      <c r="AE41" s="40"/>
      <c r="AF41" s="38"/>
      <c r="AG41" s="39"/>
      <c r="AH41" s="39"/>
      <c r="AI41" s="40"/>
    </row>
    <row r="42" spans="1:35" ht="11.25" customHeight="1">
      <c r="A42" s="48"/>
      <c r="B42" s="45"/>
      <c r="C42" s="45"/>
      <c r="D42" s="9" t="s">
        <v>20</v>
      </c>
      <c r="E42" s="8" t="str">
        <f>IF(G41="女１","w",IF(G41="女２","w",IF(G41="女３","w",IF(G41="女４","w","vs"))))</f>
        <v>vs</v>
      </c>
      <c r="F42" s="8" t="s">
        <v>34</v>
      </c>
      <c r="G42" s="11"/>
      <c r="H42" s="8" t="s">
        <v>65</v>
      </c>
      <c r="I42" s="8" t="str">
        <f>IF(K41="女１","w",IF(K41="女２","w",IF(K41="女３","w",IF(K41="女４","w","vs"))))</f>
        <v>vs</v>
      </c>
      <c r="J42" s="8" t="s">
        <v>123</v>
      </c>
      <c r="K42" s="11"/>
      <c r="L42" s="8" t="s">
        <v>85</v>
      </c>
      <c r="M42" s="8" t="str">
        <f>IF(O41="女１","w",IF(O41="女２","w",IF(O41="女３","w",IF(O41="女４","w","vs"))))</f>
        <v>vs</v>
      </c>
      <c r="N42" s="8" t="s">
        <v>126</v>
      </c>
      <c r="O42" s="11" t="s">
        <v>149</v>
      </c>
      <c r="P42" s="9" t="s">
        <v>91</v>
      </c>
      <c r="Q42" s="8" t="str">
        <f>IF(S41="女１","w",IF(S41="女２","w",IF(S41="女３","w",IF(S41="女４","w","vs"))))</f>
        <v>vs</v>
      </c>
      <c r="R42" s="8" t="s">
        <v>150</v>
      </c>
      <c r="S42" s="8"/>
      <c r="T42" s="9" t="s">
        <v>68</v>
      </c>
      <c r="U42" s="8" t="str">
        <f>IF(W41="女１","w",IF(W41="女２","w",IF(W41="女３","w",IF(W41="女４","w","vs"))))</f>
        <v>vs</v>
      </c>
      <c r="V42" s="8" t="s">
        <v>41</v>
      </c>
      <c r="W42" s="11" t="s">
        <v>42</v>
      </c>
      <c r="X42" s="8" t="s">
        <v>31</v>
      </c>
      <c r="Y42" s="8" t="str">
        <f>IF(AA41="女１","w",IF(AA41="女２","w",IF(AA41="女３","w",IF(AA41="女４","w","vs"))))</f>
        <v>vs</v>
      </c>
      <c r="Z42" s="8" t="s">
        <v>134</v>
      </c>
      <c r="AA42" s="8"/>
      <c r="AB42" s="41"/>
      <c r="AC42" s="42"/>
      <c r="AD42" s="42"/>
      <c r="AE42" s="43"/>
      <c r="AF42" s="41"/>
      <c r="AG42" s="42"/>
      <c r="AH42" s="42"/>
      <c r="AI42" s="43"/>
    </row>
    <row r="43" spans="1:35" ht="11.25" customHeight="1">
      <c r="A43" s="46">
        <v>42269</v>
      </c>
      <c r="B43" s="44" t="s">
        <v>145</v>
      </c>
      <c r="C43" s="44" t="s">
        <v>151</v>
      </c>
      <c r="D43" s="3">
        <v>0.41666666666666669</v>
      </c>
      <c r="E43" s="4" t="s">
        <v>8</v>
      </c>
      <c r="F43" s="5">
        <f>IF(G43="男５",D43+TIME(1,0,0),IF(G43="男６",D43+TIME(1,0,0),IF(G43="女３",D43+TIME(1,0,0),IF(G43="男７",D43+TIME(1,0,0),IF(G43="女４",D43+TIME(1,0,0),D43+TIME(1,10,0))))))</f>
        <v>0.46527777777777779</v>
      </c>
      <c r="G43" s="6" t="s">
        <v>76</v>
      </c>
      <c r="H43" s="7">
        <f>F43+TIME(0,15,0)</f>
        <v>0.47569444444444448</v>
      </c>
      <c r="I43" s="4" t="s">
        <v>8</v>
      </c>
      <c r="J43" s="5">
        <f>IF(K43="男５",H43+TIME(1,0,0),IF(K43="男６",H43+TIME(1,0,0),IF(K43="女３",H43+TIME(1,0,0),IF(K43="男７",H43+TIME(1,0,0),IF(K43="女４",H43+TIME(1,0,0),H43+TIME(1,10,0))))))</f>
        <v>0.52430555555555558</v>
      </c>
      <c r="K43" s="6" t="s">
        <v>137</v>
      </c>
      <c r="L43" s="5">
        <f>J43+TIME(0,15,0)</f>
        <v>0.53472222222222221</v>
      </c>
      <c r="M43" s="4" t="s">
        <v>8</v>
      </c>
      <c r="N43" s="5">
        <f>IF(O43="男５",L43+TIME(1,0,0),IF(O43="男６",L43+TIME(1,0,0),IF(O43="女３",L43+TIME(1,0,0),IF(O43="男７",L43+TIME(1,0,0),IF(O43="女４",L43+TIME(1,0,0),L43+TIME(1,10,0))))))</f>
        <v>0.58333333333333337</v>
      </c>
      <c r="O43" s="6" t="s">
        <v>10</v>
      </c>
      <c r="P43" s="25">
        <f>N43+TIME(0,15,0)</f>
        <v>0.59375</v>
      </c>
      <c r="Q43" s="24" t="s">
        <v>8</v>
      </c>
      <c r="R43" s="25">
        <f>IF(S43="男５",P43+TIME(1,0,0),IF(S43="男６",P43+TIME(1,0,0),IF(S43="女３",P43+TIME(1,0,0),IF(S43="男７",P43+TIME(1,0,0),IF(S43="女４",P43+TIME(1,0,0),P43+TIME(1,10,0))))))</f>
        <v>0.64236111111111116</v>
      </c>
      <c r="S43" s="26" t="s">
        <v>50</v>
      </c>
      <c r="T43" s="7">
        <f>R43+TIME(0,15,0)</f>
        <v>0.65277777777777779</v>
      </c>
      <c r="U43" s="4" t="s">
        <v>8</v>
      </c>
      <c r="V43" s="5">
        <f>IF(W43="男５",T43+TIME(1,0,0),IF(W43="男６",T43+TIME(1,0,0),IF(W43="女３",T43+TIME(1,0,0),IF(W43="男７",T43+TIME(1,0,0),IF(W43="女４",T43+TIME(1,0,0),T43+TIME(1,10,0))))))</f>
        <v>0.70138888888888895</v>
      </c>
      <c r="W43" s="6" t="s">
        <v>50</v>
      </c>
      <c r="X43" s="7">
        <f>V43+TIME(0,15,0)</f>
        <v>0.71180555555555558</v>
      </c>
      <c r="Y43" s="4" t="s">
        <v>8</v>
      </c>
      <c r="Z43" s="5">
        <f>IF(AA43="男５",X43+TIME(1,0,0),IF(AA43="男６",X43+TIME(1,0,0),IF(AA43="女３",X43+TIME(1,0,0),IF(AA43="男７",X43+TIME(1,0,0),IF(AA43="女４",X43+TIME(1,0,0),X43+TIME(1,10,0))))))</f>
        <v>0.76041666666666674</v>
      </c>
      <c r="AA43" s="4" t="s">
        <v>10</v>
      </c>
      <c r="AB43" s="7">
        <f>Z43+TIME(0,15,0)</f>
        <v>0.77083333333333337</v>
      </c>
      <c r="AC43" s="4" t="s">
        <v>8</v>
      </c>
      <c r="AD43" s="5">
        <f>IF(AE43="男５",AB43+TIME(1,0,0),IF(AE43="男６",AB43+TIME(1,0,0),IF(AE43="女３",AB43+TIME(1,0,0),IF(AE43="男７",AB43+TIME(1,0,0),IF(AE43="女４",AB43+TIME(1,0,0),AB43+TIME(1,10,0))))))</f>
        <v>0.81944444444444453</v>
      </c>
      <c r="AE43" s="6" t="s">
        <v>50</v>
      </c>
      <c r="AF43" s="38"/>
      <c r="AG43" s="39"/>
      <c r="AH43" s="39"/>
      <c r="AI43" s="40"/>
    </row>
    <row r="44" spans="1:35" ht="11.25" customHeight="1">
      <c r="A44" s="47"/>
      <c r="B44" s="49"/>
      <c r="C44" s="49"/>
      <c r="D44" s="9" t="s">
        <v>24</v>
      </c>
      <c r="E44" s="8" t="str">
        <f>IF(G43="女１","w",IF(G43="女２","w",IF(G43="女３","w",IF(G43="女４","w","vs"))))</f>
        <v>vs</v>
      </c>
      <c r="F44" s="8" t="s">
        <v>100</v>
      </c>
      <c r="G44" s="11"/>
      <c r="H44" s="8" t="s">
        <v>82</v>
      </c>
      <c r="I44" s="8" t="str">
        <f>IF(K43="女１","w",IF(K43="女２","w",IF(K43="女３","w",IF(K43="女４","w","vs"))))</f>
        <v>vs</v>
      </c>
      <c r="J44" s="8" t="s">
        <v>53</v>
      </c>
      <c r="K44" s="11"/>
      <c r="L44" s="8" t="s">
        <v>24</v>
      </c>
      <c r="M44" s="8" t="str">
        <f>IF(O43="女１","w",IF(O43="女２","w",IF(O43="女３","w",IF(O43="女４","w","vs"))))</f>
        <v>w</v>
      </c>
      <c r="N44" s="8" t="s">
        <v>15</v>
      </c>
      <c r="O44" s="11"/>
      <c r="P44" s="28" t="s">
        <v>80</v>
      </c>
      <c r="Q44" s="28" t="str">
        <f>IF(S43="女１","w",IF(S43="女２","w",IF(S43="女３","w",IF(S43="女４","w","vs"))))</f>
        <v>vs</v>
      </c>
      <c r="R44" s="28" t="s">
        <v>152</v>
      </c>
      <c r="S44" s="29"/>
      <c r="T44" s="9" t="s">
        <v>104</v>
      </c>
      <c r="U44" s="8" t="str">
        <f>IF(W43="女１","w",IF(W43="女２","w",IF(W43="女３","w",IF(W43="女４","w","vs"))))</f>
        <v>vs</v>
      </c>
      <c r="V44" s="8" t="s">
        <v>79</v>
      </c>
      <c r="W44" s="11"/>
      <c r="X44" s="9" t="s">
        <v>16</v>
      </c>
      <c r="Y44" s="8" t="str">
        <f>IF(AA43="女１","w",IF(AA43="女２","w",IF(AA43="女３","w",IF(AA43="女４","w","vs"))))</f>
        <v>w</v>
      </c>
      <c r="Z44" s="8" t="s">
        <v>53</v>
      </c>
      <c r="AA44" s="8"/>
      <c r="AB44" s="9" t="s">
        <v>139</v>
      </c>
      <c r="AC44" s="8" t="str">
        <f>IF(AE43="女１","w",IF(AE43="女２","w",IF(AE43="女３","w",IF(AE43="女４","w","vs"))))</f>
        <v>vs</v>
      </c>
      <c r="AD44" s="8" t="s">
        <v>16</v>
      </c>
      <c r="AE44" s="11"/>
      <c r="AF44" s="41"/>
      <c r="AG44" s="42"/>
      <c r="AH44" s="42"/>
      <c r="AI44" s="43"/>
    </row>
    <row r="45" spans="1:35" ht="11.25" customHeight="1">
      <c r="A45" s="47"/>
      <c r="B45" s="49"/>
      <c r="C45" s="49"/>
      <c r="D45" s="3">
        <v>0.41666666666666669</v>
      </c>
      <c r="E45" s="4" t="s">
        <v>8</v>
      </c>
      <c r="F45" s="5">
        <f>IF(G45="男５",D45+TIME(1,0,0),IF(G45="男６",D45+TIME(1,0,0),IF(G45="女２",D45+TIME(1,0,0),IF(G45="男７",D45+TIME(1,0,0),IF(G45="女４",D45+TIME(1,0,0),D45+TIME(1,10,0))))))</f>
        <v>0.45833333333333337</v>
      </c>
      <c r="G45" s="6" t="s">
        <v>28</v>
      </c>
      <c r="H45" s="5">
        <f>F45+TIME(0,15,0)</f>
        <v>0.46875000000000006</v>
      </c>
      <c r="I45" s="4" t="s">
        <v>8</v>
      </c>
      <c r="J45" s="5">
        <f>IF(K45="男５",H45+TIME(1,0,0),IF(K45="男６",H45+TIME(1,0,0),IF(K45="女３",H45+TIME(1,0,0),IF(K45="男７",H45+TIME(1,0,0),IF(K45="女４",H45+TIME(1,0,0),H45+TIME(1,10,0))))))</f>
        <v>0.51736111111111116</v>
      </c>
      <c r="K45" s="6" t="s">
        <v>49</v>
      </c>
      <c r="L45" s="5">
        <f>J45+TIME(0,15,0)</f>
        <v>0.52777777777777779</v>
      </c>
      <c r="M45" s="4" t="s">
        <v>8</v>
      </c>
      <c r="N45" s="5">
        <f>IF(O45="男５",L45+TIME(1,0,0),IF(O45="男６",L45+TIME(1,0,0),IF(O45="女３",L45+TIME(1,0,0),IF(O45="男７",L45+TIME(1,0,0),IF(O45="女４",L45+TIME(1,0,0),L45+TIME(1,10,0))))))</f>
        <v>0.57638888888888895</v>
      </c>
      <c r="O45" s="6" t="s">
        <v>49</v>
      </c>
      <c r="P45" s="7">
        <f>N45+TIME(0,15,0)</f>
        <v>0.58680555555555558</v>
      </c>
      <c r="Q45" s="4" t="s">
        <v>8</v>
      </c>
      <c r="R45" s="5">
        <f>IF(S45="男５",P45+TIME(1,0,0),IF(S45="男６",P45+TIME(1,0,0),IF(S45="女３",P45+TIME(1,0,0),IF(S45="男７",P45+TIME(1,0,0),IF(S45="女４",P45+TIME(1,0,0),P45+TIME(1,10,0))))))</f>
        <v>0.63541666666666674</v>
      </c>
      <c r="S45" s="6" t="s">
        <v>10</v>
      </c>
      <c r="T45" s="30">
        <f>R45+TIME(0,15,0)</f>
        <v>0.64583333333333337</v>
      </c>
      <c r="U45" s="31" t="s">
        <v>8</v>
      </c>
      <c r="V45" s="32">
        <f>IF(W45="男５",T45+TIME(1,0,0),IF(W45="男６",T45+TIME(1,0,0),IF(W45="女３",T45+TIME(1,0,0),IF(W45="男７",T45+TIME(1,0,0),IF(W45="女４",T45+TIME(1,0,0),T45+TIME(1,10,0))))))</f>
        <v>0.69444444444444453</v>
      </c>
      <c r="W45" s="31" t="s">
        <v>10</v>
      </c>
      <c r="X45" s="7">
        <f>V45+TIME(0,15,0)</f>
        <v>0.70486111111111116</v>
      </c>
      <c r="Y45" s="4" t="s">
        <v>8</v>
      </c>
      <c r="Z45" s="5">
        <f>IF(AA45="男５",X45+TIME(1,0,0),IF(AA45="男６",X45+TIME(1,0,0),IF(AA45="女３",X45+TIME(1,0,0),IF(AA45="男７",X45+TIME(1,0,0),IF(AA45="女４",X45+TIME(1,0,0),X45+TIME(1,10,0))))))</f>
        <v>0.75347222222222232</v>
      </c>
      <c r="AA45" s="6" t="s">
        <v>10</v>
      </c>
      <c r="AB45" s="58"/>
      <c r="AC45" s="59"/>
      <c r="AD45" s="59"/>
      <c r="AE45" s="60"/>
      <c r="AF45" s="38"/>
      <c r="AG45" s="39"/>
      <c r="AH45" s="39"/>
      <c r="AI45" s="40"/>
    </row>
    <row r="46" spans="1:35" ht="11.25" customHeight="1">
      <c r="A46" s="47"/>
      <c r="B46" s="49"/>
      <c r="C46" s="45"/>
      <c r="D46" s="9" t="s">
        <v>126</v>
      </c>
      <c r="E46" s="8" t="str">
        <f>IF(G44="女１","w",IF(G44="女２","w",IF(G44="女３","w",IF(G44="女４","w","vs"))))</f>
        <v>vs</v>
      </c>
      <c r="F46" s="8" t="s">
        <v>96</v>
      </c>
      <c r="G46" s="11" t="s">
        <v>127</v>
      </c>
      <c r="H46" s="8" t="s">
        <v>84</v>
      </c>
      <c r="I46" s="8" t="s">
        <v>101</v>
      </c>
      <c r="J46" s="8" t="s">
        <v>71</v>
      </c>
      <c r="K46" s="11"/>
      <c r="L46" s="8" t="s">
        <v>103</v>
      </c>
      <c r="M46" s="8" t="str">
        <f>IF(S44="女１","w",IF(S44="女２","w",IF(S44="女３","w",IF(S44="女４","w","vs"))))</f>
        <v>vs</v>
      </c>
      <c r="N46" s="8" t="s">
        <v>45</v>
      </c>
      <c r="O46" s="11"/>
      <c r="P46" s="9" t="s">
        <v>84</v>
      </c>
      <c r="Q46" s="8" t="s">
        <v>153</v>
      </c>
      <c r="R46" s="8" t="s">
        <v>21</v>
      </c>
      <c r="S46" s="11"/>
      <c r="T46" s="34" t="s">
        <v>80</v>
      </c>
      <c r="U46" s="35" t="s">
        <v>154</v>
      </c>
      <c r="V46" s="35" t="s">
        <v>54</v>
      </c>
      <c r="W46" s="35"/>
      <c r="X46" s="9" t="s">
        <v>45</v>
      </c>
      <c r="Y46" s="8" t="s">
        <v>153</v>
      </c>
      <c r="Z46" s="8" t="s">
        <v>73</v>
      </c>
      <c r="AA46" s="11"/>
      <c r="AB46" s="41"/>
      <c r="AC46" s="42"/>
      <c r="AD46" s="42"/>
      <c r="AE46" s="43"/>
      <c r="AF46" s="41"/>
      <c r="AG46" s="42"/>
      <c r="AH46" s="42"/>
      <c r="AI46" s="43"/>
    </row>
    <row r="47" spans="1:35" ht="11.25" customHeight="1">
      <c r="A47" s="47"/>
      <c r="B47" s="49"/>
      <c r="C47" s="49" t="s">
        <v>133</v>
      </c>
      <c r="D47" s="3">
        <v>0.41666666666666669</v>
      </c>
      <c r="E47" s="4" t="s">
        <v>8</v>
      </c>
      <c r="F47" s="5">
        <f>IF(G47="男５",D47+TIME(1,0,0),IF(G47="男６",D47+TIME(1,0,0),IF(G47="女３",D47+TIME(1,0,0),IF(G47="男７",D47+TIME(1,0,0),IF(G47="女４",D47+TIME(1,0,0),D47+TIME(1,10,0))))))</f>
        <v>0.45833333333333337</v>
      </c>
      <c r="G47" s="6" t="s">
        <v>141</v>
      </c>
      <c r="H47" s="7">
        <f>F47+TIME(0,15,0)</f>
        <v>0.46875000000000006</v>
      </c>
      <c r="I47" s="4" t="s">
        <v>8</v>
      </c>
      <c r="J47" s="5">
        <f>IF(K47="男５",H47+TIME(1,0,0),IF(K47="男６",H47+TIME(1,0,0),IF(K47="女３",H47+TIME(1,0,0),IF(K47="男７",H47+TIME(1,0,0),IF(K47="女４",H47+TIME(1,0,0),H47+TIME(1,10,0))))))</f>
        <v>0.51041666666666674</v>
      </c>
      <c r="K47" s="6" t="s">
        <v>155</v>
      </c>
      <c r="L47" s="5">
        <f>J47+TIME(0,15,0)</f>
        <v>0.52083333333333337</v>
      </c>
      <c r="M47" s="4" t="s">
        <v>8</v>
      </c>
      <c r="N47" s="5">
        <f>IF(O47="男５",L47+TIME(1,0,0),IF(O47="男６",L47+TIME(1,0,0),IF(O47="女３",L47+TIME(1,0,0),IF(O47="男７",L47+TIME(1,0,0),IF(O47="女４",L47+TIME(1,0,0),L47+TIME(1,10,0))))))</f>
        <v>0.56944444444444453</v>
      </c>
      <c r="O47" s="6" t="s">
        <v>27</v>
      </c>
      <c r="P47" s="7">
        <f>N47+TIME(0,15,0)</f>
        <v>0.57986111111111116</v>
      </c>
      <c r="Q47" s="4" t="s">
        <v>8</v>
      </c>
      <c r="R47" s="5">
        <f>IF(S47="男５",P47+TIME(1,0,0),IF(S47="男６",P47+TIME(1,0,0),IF(S47="女３",P47+TIME(1,0,0),IF(S47="男７",P47+TIME(1,0,0),IF(S47="女４",P47+TIME(1,0,0),P47+TIME(1,10,0))))))</f>
        <v>0.62152777777777779</v>
      </c>
      <c r="S47" s="4" t="s">
        <v>141</v>
      </c>
      <c r="T47" s="7">
        <f>R47+TIME(0,15,0)</f>
        <v>0.63194444444444442</v>
      </c>
      <c r="U47" s="4" t="s">
        <v>8</v>
      </c>
      <c r="V47" s="5">
        <f>IF(W47="男５",T47+TIME(1,0,0),IF(W47="男６",T47+TIME(1,0,0),IF(W47="女３",T47+TIME(1,0,0),IF(W47="男７",T47+TIME(1,0,0),IF(W47="女４",T47+TIME(1,0,0),T47+TIME(1,10,0))))))</f>
        <v>0.68055555555555558</v>
      </c>
      <c r="W47" s="6" t="s">
        <v>156</v>
      </c>
      <c r="X47" s="38"/>
      <c r="Y47" s="39"/>
      <c r="Z47" s="39"/>
      <c r="AA47" s="40"/>
      <c r="AB47" s="38"/>
      <c r="AC47" s="39"/>
      <c r="AD47" s="39"/>
      <c r="AE47" s="40"/>
      <c r="AF47" s="38"/>
      <c r="AG47" s="39"/>
      <c r="AH47" s="39"/>
      <c r="AI47" s="40"/>
    </row>
    <row r="48" spans="1:35" ht="11.25" customHeight="1">
      <c r="A48" s="47"/>
      <c r="B48" s="49"/>
      <c r="C48" s="45"/>
      <c r="D48" s="9" t="s">
        <v>108</v>
      </c>
      <c r="E48" s="8" t="str">
        <f>IF(G47="女１","w",IF(G47="女２","w",IF(G47="女３","w",IF(G47="女４","w","vs"))))</f>
        <v>vs</v>
      </c>
      <c r="F48" s="15" t="s">
        <v>85</v>
      </c>
      <c r="G48" s="11" t="s">
        <v>140</v>
      </c>
      <c r="H48" s="9" t="s">
        <v>65</v>
      </c>
      <c r="I48" s="8" t="str">
        <f>IF(K47="女１","w",IF(K47="女２","w",IF(K47="女３","w",IF(K47="女４","w","vs"))))</f>
        <v>vs</v>
      </c>
      <c r="J48" s="8" t="s">
        <v>72</v>
      </c>
      <c r="K48" s="11"/>
      <c r="L48" s="8" t="s">
        <v>74</v>
      </c>
      <c r="M48" s="8" t="str">
        <f>IF(O47="女１","w",IF(O47="女２","w",IF(O47="女３","w",IF(O47="女４","w","vs"))))</f>
        <v>vs</v>
      </c>
      <c r="N48" s="8" t="s">
        <v>32</v>
      </c>
      <c r="O48" s="11"/>
      <c r="P48" s="9" t="s">
        <v>135</v>
      </c>
      <c r="Q48" s="8" t="str">
        <f>IF(S47="女１","w",IF(S47="女２","w",IF(S47="女３","w",IF(S47="女４","w","vs"))))</f>
        <v>vs</v>
      </c>
      <c r="R48" s="8" t="s">
        <v>126</v>
      </c>
      <c r="S48" s="8" t="s">
        <v>157</v>
      </c>
      <c r="T48" s="9" t="s">
        <v>44</v>
      </c>
      <c r="U48" s="8" t="str">
        <f>IF(W47="女１","w",IF(W47="女２","w",IF(W47="女３","w",IF(W47="女４","w","vs"))))</f>
        <v>vs</v>
      </c>
      <c r="V48" s="8" t="s">
        <v>158</v>
      </c>
      <c r="W48" s="11"/>
      <c r="X48" s="41"/>
      <c r="Y48" s="42"/>
      <c r="Z48" s="42"/>
      <c r="AA48" s="43"/>
      <c r="AB48" s="41"/>
      <c r="AC48" s="42"/>
      <c r="AD48" s="42"/>
      <c r="AE48" s="43"/>
      <c r="AF48" s="41"/>
      <c r="AG48" s="42"/>
      <c r="AH48" s="42"/>
      <c r="AI48" s="43"/>
    </row>
    <row r="49" spans="1:38" ht="11.25" customHeight="1">
      <c r="A49" s="47"/>
      <c r="B49" s="49"/>
      <c r="C49" s="44" t="s">
        <v>93</v>
      </c>
      <c r="D49" s="3">
        <v>0.41666666666666669</v>
      </c>
      <c r="E49" s="4" t="s">
        <v>8</v>
      </c>
      <c r="F49" s="5">
        <f>IF(G49="男５",D49+TIME(1,0,0),IF(G49="男６",D49+TIME(1,0,0),IF(G49="女３",D49+TIME(1,0,0),IF(G49="男７",D49+TIME(1,0,0),IF(G49="女４",D49+TIME(1,0,0),D49+TIME(1,10,0))))))</f>
        <v>0.46527777777777779</v>
      </c>
      <c r="G49" s="6" t="s">
        <v>76</v>
      </c>
      <c r="H49" s="5">
        <f>F49+TIME(0,15,0)</f>
        <v>0.47569444444444448</v>
      </c>
      <c r="I49" s="4" t="s">
        <v>8</v>
      </c>
      <c r="J49" s="5">
        <f>IF(K49="男５",H49+TIME(1,0,0),IF(K49="男６",H49+TIME(1,0,0),IF(K49="女２",H49+TIME(1,0,0),IF(K49="男７",H49+TIME(1,0,0),IF(K49="女４",H49+TIME(1,0,0),H49+TIME(1,10,0))))))</f>
        <v>0.51736111111111116</v>
      </c>
      <c r="K49" s="6" t="s">
        <v>28</v>
      </c>
      <c r="L49" s="5">
        <f>J49+TIME(0,15,0)</f>
        <v>0.52777777777777779</v>
      </c>
      <c r="M49" s="4" t="s">
        <v>8</v>
      </c>
      <c r="N49" s="5">
        <f>IF(O49="男５",L49+TIME(1,0,0),IF(O49="男６",L49+TIME(1,0,0),IF(O49="女３",L49+TIME(1,0,0),IF(O49="男７",L49+TIME(1,0,0),IF(O49="女４",L49+TIME(1,0,0),L49+TIME(1,10,0))))))</f>
        <v>0.56944444444444442</v>
      </c>
      <c r="O49" s="6" t="s">
        <v>29</v>
      </c>
      <c r="P49" s="7">
        <f>N49+TIME(0,15,0)</f>
        <v>0.57986111111111105</v>
      </c>
      <c r="Q49" s="4" t="s">
        <v>8</v>
      </c>
      <c r="R49" s="5">
        <f>IF(S49="男５",P49+TIME(1,0,0),IF(S49="男６",P49+TIME(1,0,0),IF(S49="女２",P49+TIME(1,0,0),IF(S49="男７",P49+TIME(1,0,0),IF(S49="女４",P49+TIME(1,0,0),P49+TIME(1,10,0))))))</f>
        <v>0.62152777777777768</v>
      </c>
      <c r="S49" s="6" t="s">
        <v>28</v>
      </c>
      <c r="T49" s="7">
        <f>R49+TIME(0,15,0)</f>
        <v>0.63194444444444431</v>
      </c>
      <c r="U49" s="4" t="s">
        <v>8</v>
      </c>
      <c r="V49" s="5">
        <f>IF(W49="男５",T49+TIME(1,0,0),IF(W49="男６",T49+TIME(1,0,0),IF(W49="女３",T49+TIME(1,0,0),IF(W49="男７",T49+TIME(1,0,0),IF(W49="女４",T49+TIME(1,0,0),T49+TIME(1,10,0))))))</f>
        <v>0.67361111111111094</v>
      </c>
      <c r="W49" s="6" t="s">
        <v>159</v>
      </c>
      <c r="X49" s="38"/>
      <c r="Y49" s="39"/>
      <c r="Z49" s="39"/>
      <c r="AA49" s="40"/>
      <c r="AB49" s="38"/>
      <c r="AC49" s="39"/>
      <c r="AD49" s="39"/>
      <c r="AE49" s="40"/>
      <c r="AF49" s="38"/>
      <c r="AG49" s="39"/>
      <c r="AH49" s="39"/>
      <c r="AI49" s="40"/>
    </row>
    <row r="50" spans="1:38" ht="11.25" customHeight="1">
      <c r="A50" s="48"/>
      <c r="B50" s="49"/>
      <c r="C50" s="45"/>
      <c r="D50" s="9" t="s">
        <v>90</v>
      </c>
      <c r="E50" s="8" t="str">
        <f>IF(G49="女１","w",IF(G49="女２","w",IF(G49="女３","w",IF(G49="女４","w","vs"))))</f>
        <v>vs</v>
      </c>
      <c r="F50" s="8" t="s">
        <v>77</v>
      </c>
      <c r="G50" s="11"/>
      <c r="H50" s="8" t="s">
        <v>60</v>
      </c>
      <c r="I50" s="8" t="str">
        <f>IF(K49="女１","w",IF(K49="女２","w",IF(K49="女３","w",IF(K49="女４","w","vs"))))</f>
        <v>w</v>
      </c>
      <c r="J50" s="8" t="s">
        <v>97</v>
      </c>
      <c r="K50" s="11" t="s">
        <v>140</v>
      </c>
      <c r="L50" s="8" t="s">
        <v>36</v>
      </c>
      <c r="M50" s="8" t="str">
        <f>IF(O49="女１","w",IF(O49="女２","w",IF(O49="女３","w",IF(O49="女４","w","vs"))))</f>
        <v>vs</v>
      </c>
      <c r="N50" s="8" t="s">
        <v>123</v>
      </c>
      <c r="O50" s="11"/>
      <c r="P50" s="9" t="s">
        <v>44</v>
      </c>
      <c r="Q50" s="8" t="str">
        <f>IF(S49="女１","w",IF(S49="女２","w",IF(S49="女３","w",IF(S49="女４","w","vs"))))</f>
        <v>w</v>
      </c>
      <c r="R50" s="8" t="s">
        <v>91</v>
      </c>
      <c r="S50" s="11" t="s">
        <v>160</v>
      </c>
      <c r="T50" s="9" t="s">
        <v>91</v>
      </c>
      <c r="U50" s="8" t="str">
        <f>IF(W49="女１","w",IF(W49="女２","w",IF(W49="女３","w",IF(W49="女４","w","vs"))))</f>
        <v>vs</v>
      </c>
      <c r="V50" s="8" t="s">
        <v>107</v>
      </c>
      <c r="W50" s="11"/>
      <c r="X50" s="41"/>
      <c r="Y50" s="42"/>
      <c r="Z50" s="42"/>
      <c r="AA50" s="43"/>
      <c r="AB50" s="41"/>
      <c r="AC50" s="42"/>
      <c r="AD50" s="42"/>
      <c r="AE50" s="43"/>
      <c r="AF50" s="41"/>
      <c r="AG50" s="42"/>
      <c r="AH50" s="42"/>
      <c r="AI50" s="43"/>
    </row>
    <row r="51" spans="1:38" ht="11.25" customHeight="1">
      <c r="A51" s="46">
        <v>42270</v>
      </c>
      <c r="B51" s="44" t="s">
        <v>145</v>
      </c>
      <c r="C51" s="44" t="s">
        <v>54</v>
      </c>
      <c r="D51" s="3">
        <v>0.41666666666666669</v>
      </c>
      <c r="E51" s="4" t="s">
        <v>8</v>
      </c>
      <c r="F51" s="5">
        <f>IF(G51="男５",D51+TIME(1,0,0),IF(G51="男６",D51+TIME(1,0,0),IF(G51="女２",D51+TIME(1,0,0),IF(G51="男７",D51+TIME(1,0,0),IF(G51="女４",D51+TIME(1,0,0),D51+TIME(1,10,0))))))</f>
        <v>0.45833333333333337</v>
      </c>
      <c r="G51" s="6" t="s">
        <v>28</v>
      </c>
      <c r="H51" s="7">
        <f>F51+TIME(0,40,0)</f>
        <v>0.48611111111111116</v>
      </c>
      <c r="I51" s="4" t="s">
        <v>8</v>
      </c>
      <c r="J51" s="5">
        <f>IF(K51="男５",H51+TIME(1,0,0),IF(K51="男６",H51+TIME(1,0,0),IF(K51="女３",H51+TIME(1,0,0),IF(K51="男７",H51+TIME(1,0,0),IF(K51="女４",H51+TIME(1,0,0),H51+TIME(1,10,0))))))</f>
        <v>0.53472222222222232</v>
      </c>
      <c r="K51" s="6" t="s">
        <v>10</v>
      </c>
      <c r="L51" s="5">
        <f>J51+TIME(0,40,0)</f>
        <v>0.56250000000000011</v>
      </c>
      <c r="M51" s="4" t="s">
        <v>8</v>
      </c>
      <c r="N51" s="5">
        <f>IF(O51="男５",L51+TIME(1,0,0),IF(O51="男６",L51+TIME(1,0,0),IF(O51="女３",L51+TIME(1,0,0),IF(O51="男７",L51+TIME(1,0,0),IF(O51="女４",L51+TIME(1,0,0),L51+TIME(1,10,0))))))</f>
        <v>0.61111111111111127</v>
      </c>
      <c r="O51" s="6" t="s">
        <v>10</v>
      </c>
      <c r="P51" s="5">
        <f>N51+TIME(0,40,0)</f>
        <v>0.63888888888888906</v>
      </c>
      <c r="Q51" s="4" t="s">
        <v>8</v>
      </c>
      <c r="R51" s="5">
        <f>IF(S51="男５",P51+TIME(1,0,0),IF(S51="男６",P51+TIME(1,0,0),IF(S51="女３",P51+TIME(1,0,0),IF(S51="男７",P51+TIME(1,0,0),IF(S51="女４",P51+TIME(1,0,0),P51+TIME(1,10,0))))))</f>
        <v>0.68750000000000022</v>
      </c>
      <c r="S51" s="6" t="s">
        <v>10</v>
      </c>
      <c r="T51" s="30">
        <f>R51+TIME(0,40,0)</f>
        <v>0.71527777777777801</v>
      </c>
      <c r="U51" s="31" t="s">
        <v>8</v>
      </c>
      <c r="V51" s="32">
        <f>IF(W51="男５",T51+TIME(1,0,0),IF(W51="男６",T51+TIME(1,0,0),IF(W51="女３",T51+TIME(1,0,0),IF(W51="男７",T51+TIME(1,0,0),IF(W51="女４",T51+TIME(1,0,0),T51+TIME(1,10,0))))))</f>
        <v>0.76388888888888917</v>
      </c>
      <c r="W51" s="33" t="s">
        <v>10</v>
      </c>
      <c r="X51" s="7">
        <f>V51+TIME(0,40,0)</f>
        <v>0.79166666666666696</v>
      </c>
      <c r="Y51" s="4" t="s">
        <v>8</v>
      </c>
      <c r="Z51" s="5">
        <f>IF(AA51="男５",X51+TIME(1,0,0),IF(AA51="男６",X51+TIME(1,0,0),IF(AA51="女３",X51+TIME(1,0,0),IF(AA51="男７",X51+TIME(1,0,0),IF(AA51="女４",X51+TIME(1,0,0),X51+TIME(1,10,0))))))</f>
        <v>0.84027777777777812</v>
      </c>
      <c r="AA51" s="6" t="s">
        <v>10</v>
      </c>
      <c r="AB51" s="38"/>
      <c r="AC51" s="39"/>
      <c r="AD51" s="39"/>
      <c r="AE51" s="40"/>
      <c r="AF51" s="38"/>
      <c r="AG51" s="39"/>
      <c r="AH51" s="39"/>
      <c r="AI51" s="40"/>
    </row>
    <row r="52" spans="1:38" ht="11.25" customHeight="1">
      <c r="A52" s="47"/>
      <c r="B52" s="49"/>
      <c r="C52" s="45"/>
      <c r="D52" s="9" t="s">
        <v>31</v>
      </c>
      <c r="E52" s="8" t="s">
        <v>154</v>
      </c>
      <c r="F52" s="8" t="s">
        <v>131</v>
      </c>
      <c r="G52" s="8" t="s">
        <v>161</v>
      </c>
      <c r="H52" s="9" t="s">
        <v>24</v>
      </c>
      <c r="I52" s="8" t="s">
        <v>162</v>
      </c>
      <c r="J52" s="8" t="s">
        <v>20</v>
      </c>
      <c r="K52" s="11"/>
      <c r="L52" s="9" t="s">
        <v>53</v>
      </c>
      <c r="M52" s="8" t="str">
        <f>IF(K51="女１","w",IF(K51="女２","w",IF(K51="女３","w",IF(K51="女４","w","vs"))))</f>
        <v>w</v>
      </c>
      <c r="N52" s="8" t="s">
        <v>73</v>
      </c>
      <c r="O52" s="11"/>
      <c r="P52" s="9" t="s">
        <v>83</v>
      </c>
      <c r="Q52" s="8" t="str">
        <f>IF(O51="女１","w",IF(O51="女２","w",IF(O51="女３","w",IF(O51="女４","w","vs"))))</f>
        <v>w</v>
      </c>
      <c r="R52" s="8" t="s">
        <v>21</v>
      </c>
      <c r="S52" s="11"/>
      <c r="T52" s="34" t="s">
        <v>98</v>
      </c>
      <c r="U52" s="35" t="str">
        <f>IF(S51="女１","w",IF(S51="女２","w",IF(S51="女３","w",IF(S51="女４","w","vs"))))</f>
        <v>w</v>
      </c>
      <c r="V52" s="35" t="s">
        <v>56</v>
      </c>
      <c r="W52" s="36"/>
      <c r="X52" s="9" t="s">
        <v>54</v>
      </c>
      <c r="Y52" s="8" t="str">
        <f>IF(W51="女１","w",IF(W51="女２","w",IF(W51="女３","w",IF(W51="女４","w","vs"))))</f>
        <v>w</v>
      </c>
      <c r="Z52" s="8" t="s">
        <v>45</v>
      </c>
      <c r="AA52" s="11"/>
      <c r="AB52" s="41"/>
      <c r="AC52" s="42"/>
      <c r="AD52" s="42"/>
      <c r="AE52" s="43"/>
      <c r="AF52" s="41"/>
      <c r="AG52" s="42"/>
      <c r="AH52" s="42"/>
      <c r="AI52" s="43"/>
    </row>
    <row r="53" spans="1:38" ht="11.25" customHeight="1">
      <c r="A53" s="47"/>
      <c r="B53" s="49"/>
      <c r="C53" s="49" t="s">
        <v>133</v>
      </c>
      <c r="D53" s="3">
        <v>0.41666666666666669</v>
      </c>
      <c r="E53" s="4" t="s">
        <v>8</v>
      </c>
      <c r="F53" s="5">
        <f>IF(G53="男５",D53+TIME(1,0,0),IF(G53="男６",D53+TIME(1,0,0),IF(G53="女３",D53+TIME(1,0,0),IF(G53="男７",D53+TIME(1,0,0),IF(G53="女４",D53+TIME(1,0,0),D53+TIME(1,10,0))))))</f>
        <v>0.46527777777777779</v>
      </c>
      <c r="G53" s="6" t="s">
        <v>163</v>
      </c>
      <c r="H53" s="7">
        <f>F53+TIME(0,15,0)</f>
        <v>0.47569444444444448</v>
      </c>
      <c r="I53" s="4" t="s">
        <v>8</v>
      </c>
      <c r="J53" s="5">
        <f>IF(K53="男５",H53+TIME(1,0,0),IF(K53="男６",H53+TIME(1,0,0),IF(K53="女２",H53+TIME(1,0,0),IF(K53="男７",H53+TIME(1,0,0),IF(K53="女４",H53+TIME(1,0,0),H53+TIME(1,10,0))))))</f>
        <v>0.51736111111111116</v>
      </c>
      <c r="K53" s="6" t="s">
        <v>28</v>
      </c>
      <c r="L53" s="5">
        <f>J53+TIME(0,15,0)</f>
        <v>0.52777777777777779</v>
      </c>
      <c r="M53" s="4" t="s">
        <v>8</v>
      </c>
      <c r="N53" s="5">
        <f>IF(O53="男５",L53+TIME(1,0,0),IF(O53="男６",L53+TIME(1,0,0),IF(O53="女３",L53+TIME(1,0,0),IF(O53="男７",L53+TIME(1,0,0),IF(O53="女４",L53+TIME(1,0,0),L53+TIME(1,10,0))))))</f>
        <v>0.57638888888888895</v>
      </c>
      <c r="O53" s="19" t="s">
        <v>61</v>
      </c>
      <c r="P53" s="20">
        <f>N53+TIME(0,15,0)</f>
        <v>0.58680555555555558</v>
      </c>
      <c r="Q53" s="21" t="s">
        <v>8</v>
      </c>
      <c r="R53" s="20">
        <f>IF(S53="男５",P53+TIME(1,0,0),IF(S53="男６",P53+TIME(1,0,0),IF(S53="女３",P53+TIME(1,0,0),IF(S53="男７",P53+TIME(1,0,0),IF(S53="女４",P53+TIME(1,0,0),P53+TIME(1,10,0))))))</f>
        <v>0.63541666666666674</v>
      </c>
      <c r="S53" s="6" t="s">
        <v>164</v>
      </c>
      <c r="T53" s="22">
        <f>R53+TIME(0,15,0)</f>
        <v>0.64583333333333337</v>
      </c>
      <c r="U53" s="21" t="s">
        <v>8</v>
      </c>
      <c r="V53" s="20">
        <f>IF(W53="男５",T53+TIME(1,0,0),IF(W53="男６",T53+TIME(1,0,0),IF(W53="女３",T53+TIME(1,0,0),IF(W53="男７",T53+TIME(1,0,0),IF(W53="女４",T53+TIME(1,0,0),T53+TIME(1,10,0))))))</f>
        <v>0.69444444444444453</v>
      </c>
      <c r="W53" s="6" t="s">
        <v>163</v>
      </c>
      <c r="X53" s="22">
        <f>V53+TIME(0,15,0)</f>
        <v>0.70486111111111116</v>
      </c>
      <c r="Y53" s="21" t="s">
        <v>8</v>
      </c>
      <c r="Z53" s="20">
        <f>IF(AA53="男５",X53+TIME(1,0,0),IF(AA53="男６",X53+TIME(1,0,0),IF(AA53="女３",X53+TIME(1,0,0),IF(AA53="男７",X53+TIME(1,0,0),IF(AA53="女４",X53+TIME(1,0,0),X53+TIME(1,10,0))))))</f>
        <v>0.74652777777777779</v>
      </c>
      <c r="AA53" s="6" t="s">
        <v>142</v>
      </c>
      <c r="AB53" s="38"/>
      <c r="AC53" s="39"/>
      <c r="AD53" s="39"/>
      <c r="AE53" s="40"/>
      <c r="AF53" s="38"/>
      <c r="AG53" s="39"/>
      <c r="AH53" s="39"/>
      <c r="AI53" s="40"/>
    </row>
    <row r="54" spans="1:38" ht="11.25" customHeight="1">
      <c r="A54" s="48"/>
      <c r="B54" s="45"/>
      <c r="C54" s="45"/>
      <c r="D54" s="9" t="s">
        <v>45</v>
      </c>
      <c r="E54" s="8" t="str">
        <f>IF(G53="女１","w",IF(G53="女２","w",IF(G53="女３","w",IF(G53="女４","w","vs"))))</f>
        <v>vs</v>
      </c>
      <c r="F54" s="15" t="s">
        <v>71</v>
      </c>
      <c r="G54" s="11"/>
      <c r="H54" s="9" t="s">
        <v>126</v>
      </c>
      <c r="I54" s="8" t="str">
        <f>IF(K53="女１","w",IF(K53="女２","w",IF(K53="女３","w",IF(K53="女４","w","vs"))))</f>
        <v>w</v>
      </c>
      <c r="J54" s="8" t="s">
        <v>71</v>
      </c>
      <c r="K54" s="11" t="s">
        <v>149</v>
      </c>
      <c r="L54" s="8" t="s">
        <v>134</v>
      </c>
      <c r="M54" s="8" t="str">
        <f>IF(O53="女１","w",IF(O53="女２","w",IF(O53="女３","w",IF(O53="女４","w","vs"))))</f>
        <v>vs</v>
      </c>
      <c r="N54" s="8" t="s">
        <v>60</v>
      </c>
      <c r="O54" s="11"/>
      <c r="P54" s="9" t="s">
        <v>20</v>
      </c>
      <c r="Q54" s="8" t="str">
        <f>IF(AA53="女１","w",IF(AA53="女２","w",IF(AA53="女３","w",IF(AA53="女４","w","vs"))))</f>
        <v>vs</v>
      </c>
      <c r="R54" s="8" t="s">
        <v>94</v>
      </c>
      <c r="S54" s="11"/>
      <c r="T54" s="9" t="s">
        <v>14</v>
      </c>
      <c r="U54" s="8" t="str">
        <f>IF(W53="女１","w",IF(W53="女２","w",IF(W53="女３","w",IF(W53="女４","w","vs"))))</f>
        <v>vs</v>
      </c>
      <c r="V54" s="8" t="s">
        <v>26</v>
      </c>
      <c r="W54" s="11"/>
      <c r="X54" s="8" t="s">
        <v>123</v>
      </c>
      <c r="Y54" s="8" t="str">
        <f>IF(S53="女１","w",IF(S53="女２","w",IF(S53="女３","w",IF(S53="女４","w","vs"))))</f>
        <v>vs</v>
      </c>
      <c r="Z54" s="8" t="s">
        <v>37</v>
      </c>
      <c r="AA54" s="11"/>
      <c r="AB54" s="41"/>
      <c r="AC54" s="42"/>
      <c r="AD54" s="42"/>
      <c r="AE54" s="43"/>
      <c r="AF54" s="41"/>
      <c r="AG54" s="42"/>
      <c r="AH54" s="42"/>
      <c r="AI54" s="43"/>
    </row>
    <row r="55" spans="1:38" ht="11.25" customHeight="1">
      <c r="A55" s="46">
        <v>42273</v>
      </c>
      <c r="B55" s="44" t="s">
        <v>102</v>
      </c>
      <c r="C55" s="44" t="s">
        <v>24</v>
      </c>
      <c r="D55" s="3">
        <v>0.41666666666666669</v>
      </c>
      <c r="E55" s="4" t="s">
        <v>8</v>
      </c>
      <c r="F55" s="5">
        <f>IF(G55="男５",D55+TIME(1,0,0),IF(G55="男６",D55+TIME(1,0,0),IF(G55="女３",D55+TIME(1,0,0),IF(G55="男７",D55+TIME(1,0,0),IF(G55="女４",D55+TIME(1,0,0),D55+TIME(1,10,0))))))</f>
        <v>0.46527777777777779</v>
      </c>
      <c r="G55" s="6" t="s">
        <v>128</v>
      </c>
      <c r="H55" s="7">
        <f>F55+TIME(0,40,0)</f>
        <v>0.49305555555555558</v>
      </c>
      <c r="I55" s="4" t="s">
        <v>8</v>
      </c>
      <c r="J55" s="5">
        <f>IF(K55="男５",H55+TIME(1,0,0),IF(K55="男６",H55+TIME(1,0,0),IF(K55="女３",H55+TIME(1,0,0),IF(K55="男７",H55+TIME(1,0,0),IF(K55="女４",H55+TIME(1,0,0),H55+TIME(1,10,0))))))</f>
        <v>0.54166666666666674</v>
      </c>
      <c r="K55" s="6" t="s">
        <v>10</v>
      </c>
      <c r="L55" s="5">
        <f>J55+TIME(0,40,0)</f>
        <v>0.56944444444444453</v>
      </c>
      <c r="M55" s="4" t="s">
        <v>8</v>
      </c>
      <c r="N55" s="5">
        <f>IF(O55="男５",L55+TIME(1,0,0),IF(O55="男６",L55+TIME(1,0,0),IF(O55="女３",L55+TIME(1,0,0),IF(O55="男７",L55+TIME(1,0,0),IF(O55="女４",L55+TIME(1,0,0),L55+TIME(1,10,0))))))</f>
        <v>0.61805555555555569</v>
      </c>
      <c r="O55" s="6" t="s">
        <v>10</v>
      </c>
      <c r="P55" s="5">
        <f>N55+TIME(0,40,0)</f>
        <v>0.64583333333333348</v>
      </c>
      <c r="Q55" s="4" t="s">
        <v>8</v>
      </c>
      <c r="R55" s="5">
        <f>IF(S55="男５",P55+TIME(1,0,0),IF(S55="男６",P55+TIME(1,0,0),IF(S55="女３",P55+TIME(1,0,0),IF(S55="男７",P55+TIME(1,0,0),IF(S55="女４",P55+TIME(1,0,0),P55+TIME(1,10,0))))))</f>
        <v>0.69444444444444464</v>
      </c>
      <c r="S55" s="6" t="s">
        <v>10</v>
      </c>
      <c r="T55" s="30">
        <f>R55+TIME(0,40,0)</f>
        <v>0.72222222222222243</v>
      </c>
      <c r="U55" s="31" t="s">
        <v>8</v>
      </c>
      <c r="V55" s="32">
        <f>IF(W55="男５",T55+TIME(1,0,0),IF(W55="男６",T55+TIME(1,0,0),IF(W55="女３",T55+TIME(1,0,0),IF(W55="男７",T55+TIME(1,0,0),IF(W55="女４",T55+TIME(1,0,0),T55+TIME(1,10,0))))))</f>
        <v>0.77083333333333359</v>
      </c>
      <c r="W55" s="33" t="s">
        <v>10</v>
      </c>
      <c r="X55" s="7">
        <f>V55+TIME(0,40,0)</f>
        <v>0.79861111111111138</v>
      </c>
      <c r="Y55" s="4" t="s">
        <v>8</v>
      </c>
      <c r="Z55" s="5">
        <f>IF(AA55="男５",X55+TIME(1,0,0),IF(AA55="男６",X55+TIME(1,0,0),IF(AA55="女２",X55+TIME(1,0,0),IF(AA55="男７",X55+TIME(1,0,0),IF(AA55="女４",X55+TIME(1,0,0),X55+TIME(1,10,0))))))</f>
        <v>0.84722222222222254</v>
      </c>
      <c r="AA55" s="6" t="s">
        <v>136</v>
      </c>
      <c r="AB55" s="38"/>
      <c r="AC55" s="39"/>
      <c r="AD55" s="39"/>
      <c r="AE55" s="40"/>
      <c r="AF55" s="38"/>
      <c r="AG55" s="39"/>
      <c r="AH55" s="39"/>
      <c r="AI55" s="40"/>
    </row>
    <row r="56" spans="1:38" ht="11.25" customHeight="1">
      <c r="A56" s="47"/>
      <c r="B56" s="49"/>
      <c r="C56" s="45"/>
      <c r="D56" s="9" t="s">
        <v>24</v>
      </c>
      <c r="E56" s="8" t="str">
        <f>IF(G55="女１","w",IF(G55="女２","w",IF(G55="女３","w",IF(G55="女４","w","vs"))))</f>
        <v>vs</v>
      </c>
      <c r="F56" s="8" t="s">
        <v>94</v>
      </c>
      <c r="G56" s="11"/>
      <c r="H56" s="8" t="s">
        <v>84</v>
      </c>
      <c r="I56" s="8" t="str">
        <f>IF(S55="女１","w",IF(S55="女２","w",IF(S55="女３","w",IF(S55="女４","w","vs"))))</f>
        <v>w</v>
      </c>
      <c r="J56" s="8" t="s">
        <v>53</v>
      </c>
      <c r="K56" s="11"/>
      <c r="L56" s="9" t="s">
        <v>21</v>
      </c>
      <c r="M56" s="8" t="str">
        <f>IF(W55="女１","w",IF(W55="女２","w",IF(W55="女３","w",IF(W55="女４","w","vs"))))</f>
        <v>w</v>
      </c>
      <c r="N56" s="8" t="s">
        <v>54</v>
      </c>
      <c r="O56" s="11"/>
      <c r="P56" s="9" t="s">
        <v>24</v>
      </c>
      <c r="Q56" s="8" t="str">
        <f>IF(AA55="女１","w",IF(AA55="女２","w",IF(AA55="女３","w",IF(AA55="女４","w","vs"))))</f>
        <v>vs</v>
      </c>
      <c r="R56" s="8" t="s">
        <v>73</v>
      </c>
      <c r="S56" s="8"/>
      <c r="T56" s="34" t="s">
        <v>16</v>
      </c>
      <c r="U56" s="35" t="str">
        <f>IF(AE55="女１","w",IF(AE55="女２","w",IF(AE55="女３","w",IF(AE55="女４","w","vs"))))</f>
        <v>vs</v>
      </c>
      <c r="V56" s="35" t="s">
        <v>80</v>
      </c>
      <c r="W56" s="35"/>
      <c r="X56" s="9" t="s">
        <v>14</v>
      </c>
      <c r="Y56" s="8" t="str">
        <f>IF(G56="女１","w",IF(G56="女２","w",IF(G56="女３","w",IF(G56="女４","w","vs"))))</f>
        <v>vs</v>
      </c>
      <c r="Z56" s="8" t="s">
        <v>71</v>
      </c>
      <c r="AA56" s="11"/>
      <c r="AB56" s="41"/>
      <c r="AC56" s="42"/>
      <c r="AD56" s="42"/>
      <c r="AE56" s="43"/>
      <c r="AF56" s="41"/>
      <c r="AG56" s="42"/>
      <c r="AH56" s="42"/>
      <c r="AI56" s="43"/>
    </row>
    <row r="57" spans="1:38" ht="11.25" customHeight="1">
      <c r="A57" s="47"/>
      <c r="B57" s="49"/>
      <c r="C57" s="44" t="s">
        <v>93</v>
      </c>
      <c r="D57" s="3">
        <v>0.41666666666666669</v>
      </c>
      <c r="E57" s="4" t="s">
        <v>8</v>
      </c>
      <c r="F57" s="5">
        <f>IF(G57="男５",D57+TIME(1,0,0),IF(G57="男６",D57+TIME(1,0,0),IF(G57="女２",D57+TIME(1,0,0),IF(G57="男７",D57+TIME(1,0,0),IF(G57="女４",D57+TIME(1,0,0),D57+TIME(1,10,0))))))</f>
        <v>0.45833333333333337</v>
      </c>
      <c r="G57" s="6" t="s">
        <v>28</v>
      </c>
      <c r="H57" s="5">
        <f>F57+TIME(0,15,0)</f>
        <v>0.46875000000000006</v>
      </c>
      <c r="I57" s="4" t="s">
        <v>8</v>
      </c>
      <c r="J57" s="5">
        <f>IF(K57="男５",H57+TIME(1,0,0),IF(K57="男６",H57+TIME(1,0,0),IF(K57="女３",H57+TIME(1,0,0),IF(K57="男７",H57+TIME(1,0,0),IF(K57="女４",H57+TIME(1,0,0),H57+TIME(1,10,0))))))</f>
        <v>0.51041666666666674</v>
      </c>
      <c r="K57" s="6" t="s">
        <v>165</v>
      </c>
      <c r="L57" s="5">
        <f>J57+TIME(0,15,0)</f>
        <v>0.52083333333333337</v>
      </c>
      <c r="M57" s="4" t="s">
        <v>8</v>
      </c>
      <c r="N57" s="5">
        <f>IF(O57="男５",L57+TIME(1,0,0),IF(O57="男６",L57+TIME(1,0,0),IF(O57="女３",L57+TIME(1,0,0),IF(O57="男７",L57+TIME(1,0,0),IF(O57="女４",L57+TIME(1,0,0),L57+TIME(1,10,0))))))</f>
        <v>0.56944444444444453</v>
      </c>
      <c r="O57" s="6" t="s">
        <v>166</v>
      </c>
      <c r="P57" s="7">
        <f>N57+TIME(0,15,0)</f>
        <v>0.57986111111111116</v>
      </c>
      <c r="Q57" s="4" t="s">
        <v>8</v>
      </c>
      <c r="R57" s="5">
        <f>IF(S57="男５",P57+TIME(1,0,0),IF(S57="男６",P57+TIME(1,0,0),IF(S57="女２",P57+TIME(1,0,0),IF(S57="男７",P57+TIME(1,0,0),IF(S57="女４",P57+TIME(1,0,0),P57+TIME(1,10,0))))))</f>
        <v>0.62152777777777779</v>
      </c>
      <c r="S57" s="6" t="s">
        <v>28</v>
      </c>
      <c r="T57" s="38"/>
      <c r="U57" s="39"/>
      <c r="V57" s="39"/>
      <c r="W57" s="40"/>
      <c r="X57" s="38"/>
      <c r="Y57" s="39"/>
      <c r="Z57" s="39"/>
      <c r="AA57" s="40"/>
      <c r="AB57" s="38"/>
      <c r="AC57" s="39"/>
      <c r="AD57" s="39"/>
      <c r="AE57" s="40"/>
      <c r="AF57" s="38"/>
      <c r="AG57" s="39"/>
      <c r="AH57" s="39"/>
      <c r="AI57" s="40"/>
      <c r="AJ57" s="16"/>
      <c r="AK57" s="17"/>
      <c r="AL57" s="17"/>
    </row>
    <row r="58" spans="1:38" ht="11.25" customHeight="1">
      <c r="A58" s="48"/>
      <c r="B58" s="49"/>
      <c r="C58" s="45"/>
      <c r="D58" s="9" t="s">
        <v>44</v>
      </c>
      <c r="E58" s="8" t="s">
        <v>154</v>
      </c>
      <c r="F58" s="8" t="s">
        <v>90</v>
      </c>
      <c r="G58" s="11" t="s">
        <v>161</v>
      </c>
      <c r="H58" s="8" t="s">
        <v>126</v>
      </c>
      <c r="I58" s="8" t="str">
        <f>IF(K57="女１","w",IF(K57="女２","w",IF(K57="女３","w",IF(K57="女４","w","vs"))))</f>
        <v>vs</v>
      </c>
      <c r="J58" s="8" t="s">
        <v>39</v>
      </c>
      <c r="K58" s="11" t="s">
        <v>149</v>
      </c>
      <c r="L58" s="8" t="s">
        <v>44</v>
      </c>
      <c r="M58" s="8" t="str">
        <f>IF(O57="女１","w",IF(O57="女２","w",IF(O57="女３","w",IF(O57="女４","w","vs"))))</f>
        <v>vs</v>
      </c>
      <c r="N58" s="8" t="s">
        <v>134</v>
      </c>
      <c r="O58" s="11"/>
      <c r="P58" s="9" t="s">
        <v>96</v>
      </c>
      <c r="Q58" s="8" t="s">
        <v>154</v>
      </c>
      <c r="R58" s="8" t="s">
        <v>34</v>
      </c>
      <c r="S58" s="11" t="s">
        <v>35</v>
      </c>
      <c r="T58" s="41"/>
      <c r="U58" s="42"/>
      <c r="V58" s="42"/>
      <c r="W58" s="43"/>
      <c r="X58" s="41"/>
      <c r="Y58" s="42"/>
      <c r="Z58" s="42"/>
      <c r="AA58" s="43"/>
      <c r="AB58" s="41"/>
      <c r="AC58" s="42"/>
      <c r="AD58" s="42"/>
      <c r="AE58" s="43"/>
      <c r="AF58" s="41"/>
      <c r="AG58" s="42"/>
      <c r="AH58" s="42"/>
      <c r="AI58" s="43"/>
    </row>
    <row r="59" spans="1:38" ht="11.25" customHeight="1">
      <c r="A59" s="46">
        <v>42274</v>
      </c>
      <c r="B59" s="44" t="s">
        <v>110</v>
      </c>
      <c r="C59" s="44" t="s">
        <v>15</v>
      </c>
      <c r="D59" s="3">
        <v>0.39583333333333331</v>
      </c>
      <c r="E59" s="4" t="s">
        <v>8</v>
      </c>
      <c r="F59" s="5">
        <f>IF(G59="男５",D59+TIME(1,0,0),IF(G59="男６",D59+TIME(1,0,0),IF(G59="女３",D59+TIME(1,0,0),IF(G59="男７",D59+TIME(1,0,0),IF(G59="女４",D59+TIME(1,0,0),D59+TIME(1,10,0))))))</f>
        <v>0.44444444444444442</v>
      </c>
      <c r="G59" s="6" t="s">
        <v>10</v>
      </c>
      <c r="H59" s="7">
        <f>F59+TIME(0,15,0)</f>
        <v>0.4548611111111111</v>
      </c>
      <c r="I59" s="4" t="s">
        <v>8</v>
      </c>
      <c r="J59" s="5">
        <f>IF(K59="男５",H59+TIME(1,0,0),IF(K59="男６",H59+TIME(1,0,0),IF(K59="女３",H59+TIME(1,0,0),IF(K59="男７",H59+TIME(1,0,0),IF(K59="女４",H59+TIME(1,0,0),H59+TIME(1,10,0))))))</f>
        <v>0.50347222222222221</v>
      </c>
      <c r="K59" s="6" t="s">
        <v>167</v>
      </c>
      <c r="L59" s="5">
        <f>J59+TIME(0,15,0)</f>
        <v>0.51388888888888884</v>
      </c>
      <c r="M59" s="4" t="s">
        <v>8</v>
      </c>
      <c r="N59" s="5">
        <f>IF(O59="男５",L59+TIME(1,0,0),IF(O59="男６",L59+TIME(1,0,0),IF(O59="女３",L59+TIME(1,0,0),IF(O59="男７",L59+TIME(1,0,0),IF(O59="女４",L59+TIME(1,0,0),L59+TIME(1,10,0))))))</f>
        <v>0.5625</v>
      </c>
      <c r="O59" s="6" t="s">
        <v>50</v>
      </c>
      <c r="P59" s="5">
        <f>N59+TIME(0,15,0)</f>
        <v>0.57291666666666663</v>
      </c>
      <c r="Q59" s="4" t="s">
        <v>8</v>
      </c>
      <c r="R59" s="5">
        <f>IF(S59="男５",P59+TIME(1,0,0),IF(S59="男６",P59+TIME(1,0,0),IF(S59="女３",P59+TIME(1,0,0),IF(S59="男７",P59+TIME(1,0,0),IF(S59="女４",P59+TIME(1,0,0),P59+TIME(1,10,0))))))</f>
        <v>0.62152777777777779</v>
      </c>
      <c r="S59" s="6" t="s">
        <v>168</v>
      </c>
      <c r="T59" s="23">
        <f>R59+TIME(0,15,0)</f>
        <v>0.63194444444444442</v>
      </c>
      <c r="U59" s="24" t="s">
        <v>8</v>
      </c>
      <c r="V59" s="25">
        <f>IF(W59="男５",T59+TIME(1,0,0),IF(W59="男６",T59+TIME(1,0,0),IF(W59="女３",T59+TIME(1,0,0),IF(W59="男７",T59+TIME(1,0,0),IF(W59="女４",T59+TIME(1,0,0),T59+TIME(1,10,0))))))</f>
        <v>0.68055555555555558</v>
      </c>
      <c r="W59" s="26" t="s">
        <v>50</v>
      </c>
      <c r="X59" s="7">
        <f>V59+TIME(0,15,0)</f>
        <v>0.69097222222222221</v>
      </c>
      <c r="Y59" s="4" t="s">
        <v>8</v>
      </c>
      <c r="Z59" s="5">
        <f>IF(AA59="男５",X59+TIME(1,0,0),IF(AA59="男６",X59+TIME(1,0,0),IF(AA59="女３",X59+TIME(1,0,0),IF(AA59="男７",X59+TIME(1,0,0),IF(AA59="女４",X59+TIME(1,0,0),X59+TIME(1,10,0))))))</f>
        <v>0.73958333333333337</v>
      </c>
      <c r="AA59" s="4" t="s">
        <v>128</v>
      </c>
      <c r="AB59" s="7">
        <f>Z59+TIME(0,15,0)</f>
        <v>0.75</v>
      </c>
      <c r="AC59" s="4" t="s">
        <v>8</v>
      </c>
      <c r="AD59" s="5">
        <f>IF(AE59="男５",AB59+TIME(1,0,0),IF(AE59="男６",AB59+TIME(1,0,0),IF(AE59="女３",AB59+TIME(1,0,0),IF(AE59="男７",AB59+TIME(1,0,0),IF(AE59="女４",AB59+TIME(1,0,0),AB59+TIME(1,10,0))))))</f>
        <v>0.79861111111111116</v>
      </c>
      <c r="AE59" s="6" t="s">
        <v>106</v>
      </c>
      <c r="AF59" s="38"/>
      <c r="AG59" s="39"/>
      <c r="AH59" s="39"/>
      <c r="AI59" s="40"/>
    </row>
    <row r="60" spans="1:38" ht="11.25" customHeight="1">
      <c r="A60" s="47"/>
      <c r="B60" s="49"/>
      <c r="C60" s="45"/>
      <c r="D60" s="9" t="s">
        <v>20</v>
      </c>
      <c r="E60" s="8" t="str">
        <f>IF(G59="女１","w",IF(G59="女２","w",IF(G59="女３","w",IF(G59="女４","w","vs"))))</f>
        <v>w</v>
      </c>
      <c r="F60" s="8" t="s">
        <v>48</v>
      </c>
      <c r="G60" s="11"/>
      <c r="H60" s="9" t="s">
        <v>18</v>
      </c>
      <c r="I60" s="8" t="str">
        <f>IF(K59="女１","w",IF(K59="女２","w",IF(K59="女３","w",IF(K59="女４","w","vs"))))</f>
        <v>vs</v>
      </c>
      <c r="J60" s="8" t="s">
        <v>53</v>
      </c>
      <c r="K60" s="11"/>
      <c r="L60" s="8" t="s">
        <v>75</v>
      </c>
      <c r="M60" s="8" t="str">
        <f>IF(O59="女１","w",IF(O59="女２","w",IF(O59="女３","w",IF(O59="女４","w","vs"))))</f>
        <v>vs</v>
      </c>
      <c r="N60" s="8" t="s">
        <v>23</v>
      </c>
      <c r="O60" s="11"/>
      <c r="P60" s="8" t="s">
        <v>21</v>
      </c>
      <c r="Q60" s="8" t="str">
        <f>IF(S59="女１","w",IF(S59="女２","w",IF(S59="女３","w",IF(S59="女４","w","vs"))))</f>
        <v>vs</v>
      </c>
      <c r="R60" s="8" t="s">
        <v>152</v>
      </c>
      <c r="S60" s="11"/>
      <c r="T60" s="27" t="s">
        <v>80</v>
      </c>
      <c r="U60" s="28" t="str">
        <f>IF(W59="女１","w",IF(W59="女２","w",IF(W59="女３","w",IF(W59="女４","w","vs"))))</f>
        <v>vs</v>
      </c>
      <c r="V60" s="28" t="s">
        <v>83</v>
      </c>
      <c r="W60" s="29"/>
      <c r="X60" s="9" t="s">
        <v>90</v>
      </c>
      <c r="Y60" s="8" t="str">
        <f>IF(AA59="女１","w",IF(AA59="女２","w",IF(AA59="女３","w",IF(AA59="女４","w","vs"))))</f>
        <v>vs</v>
      </c>
      <c r="Z60" s="8" t="s">
        <v>20</v>
      </c>
      <c r="AA60" s="8"/>
      <c r="AB60" s="9" t="s">
        <v>74</v>
      </c>
      <c r="AC60" s="8" t="str">
        <f>IF(AE59="女１","w",IF(AE59="女２","w",IF(AE59="女３","w",IF(AE59="女４","w","vs"))))</f>
        <v>vs</v>
      </c>
      <c r="AD60" s="8" t="s">
        <v>112</v>
      </c>
      <c r="AE60" s="11"/>
      <c r="AF60" s="41"/>
      <c r="AG60" s="42"/>
      <c r="AH60" s="42"/>
      <c r="AI60" s="43"/>
    </row>
    <row r="61" spans="1:38" ht="11.25" customHeight="1">
      <c r="A61" s="47"/>
      <c r="B61" s="49"/>
      <c r="C61" s="44" t="s">
        <v>144</v>
      </c>
      <c r="D61" s="3">
        <v>0.41666666666666669</v>
      </c>
      <c r="E61" s="4" t="s">
        <v>8</v>
      </c>
      <c r="F61" s="5">
        <f>IF(G61="男５",D61+TIME(1,0,0),IF(G61="男６",D61+TIME(1,0,0),IF(G61="女３",D61+TIME(1,0,0),IF(G61="男７",D61+TIME(1,0,0),IF(G61="女４",D61+TIME(1,0,0),D61+TIME(1,10,0))))))</f>
        <v>0.46527777777777779</v>
      </c>
      <c r="G61" s="6" t="s">
        <v>128</v>
      </c>
      <c r="H61" s="7">
        <f>F61+TIME(0,15,0)</f>
        <v>0.47569444444444448</v>
      </c>
      <c r="I61" s="4" t="s">
        <v>8</v>
      </c>
      <c r="J61" s="5">
        <f>IF(K61="男５",H61+TIME(1,0,0),IF(K61="男６",H61+TIME(1,0,0),IF(K61="女２",H61+TIME(1,0,0),IF(K61="男７",H61+TIME(1,0,0),IF(K61="女４",H61+TIME(1,0,0),H61+TIME(1,10,0))))))</f>
        <v>0.51736111111111116</v>
      </c>
      <c r="K61" s="6" t="s">
        <v>169</v>
      </c>
      <c r="L61" s="5">
        <f>J61+TIME(0,15,0)</f>
        <v>0.52777777777777779</v>
      </c>
      <c r="M61" s="4" t="s">
        <v>8</v>
      </c>
      <c r="N61" s="5">
        <f>IF(O61="男５",L61+TIME(1,0,0),IF(O61="男６",L61+TIME(1,0,0),IF(O61="女３",L61+TIME(1,0,0),IF(O61="男７",L61+TIME(1,0,0),IF(O61="女４",L61+TIME(1,0,0),L61+TIME(1,10,0))))))</f>
        <v>0.57638888888888895</v>
      </c>
      <c r="O61" s="6" t="s">
        <v>156</v>
      </c>
      <c r="P61" s="5">
        <f>N61+TIME(0,15,0)</f>
        <v>0.58680555555555558</v>
      </c>
      <c r="Q61" s="4" t="s">
        <v>8</v>
      </c>
      <c r="R61" s="5">
        <f>IF(S61="男５",P61+TIME(1,0,0),IF(S61="男６",P61+TIME(1,0,0),IF(S61="女３",P61+TIME(1,0,0),IF(S61="男７",P61+TIME(1,0,0),IF(S61="女４",P61+TIME(1,0,0),P61+TIME(1,10,0))))))</f>
        <v>0.63541666666666674</v>
      </c>
      <c r="S61" s="6" t="s">
        <v>9</v>
      </c>
      <c r="T61" s="7">
        <f>R61+TIME(0,15,0)</f>
        <v>0.64583333333333337</v>
      </c>
      <c r="U61" s="4" t="s">
        <v>8</v>
      </c>
      <c r="V61" s="5">
        <f>IF(W61="男５",T61+TIME(1,0,0),IF(W61="男６",T61+TIME(1,0,0),IF(W61="女２",T61+TIME(1,0,0),IF(W61="男７",T61+TIME(1,0,0),IF(W61="女４",T61+TIME(1,0,0),T61+TIME(1,10,0))))))</f>
        <v>0.6875</v>
      </c>
      <c r="W61" s="4" t="s">
        <v>28</v>
      </c>
      <c r="X61" s="38"/>
      <c r="Y61" s="39"/>
      <c r="Z61" s="39"/>
      <c r="AA61" s="40"/>
      <c r="AB61" s="38"/>
      <c r="AC61" s="39"/>
      <c r="AD61" s="39"/>
      <c r="AE61" s="40"/>
      <c r="AF61" s="38"/>
      <c r="AG61" s="39"/>
      <c r="AH61" s="39"/>
      <c r="AI61" s="40"/>
    </row>
    <row r="62" spans="1:38" ht="11.25" customHeight="1">
      <c r="A62" s="47"/>
      <c r="B62" s="49"/>
      <c r="C62" s="45"/>
      <c r="D62" s="9" t="s">
        <v>170</v>
      </c>
      <c r="E62" s="8" t="str">
        <f>IF(G61="女１","w",IF(G61="女２","w",IF(G61="女３","w",IF(G61="女４","w","vs"))))</f>
        <v>vs</v>
      </c>
      <c r="F62" s="15" t="s">
        <v>77</v>
      </c>
      <c r="G62" s="8"/>
      <c r="H62" s="9" t="s">
        <v>68</v>
      </c>
      <c r="I62" s="8" t="str">
        <f>IF(K61="女１","w",IF(K61="女２","w",IF(K61="女３","w",IF(K61="女４","w","vs"))))</f>
        <v>vs</v>
      </c>
      <c r="J62" s="8" t="s">
        <v>66</v>
      </c>
      <c r="K62" s="11" t="s">
        <v>132</v>
      </c>
      <c r="L62" s="8" t="s">
        <v>44</v>
      </c>
      <c r="M62" s="8" t="str">
        <f>IF(O61="女１","w",IF(O61="女２","w",IF(O61="女３","w",IF(O61="女４","w","vs"))))</f>
        <v>vs</v>
      </c>
      <c r="N62" s="8" t="s">
        <v>144</v>
      </c>
      <c r="O62" s="11"/>
      <c r="P62" s="9" t="s">
        <v>14</v>
      </c>
      <c r="Q62" s="8" t="str">
        <f>IF(G17="女１","w",IF(G17="女２","w",IF(G17="女３","w",IF(G17="女４","w","vs"))))</f>
        <v>vs</v>
      </c>
      <c r="R62" s="8" t="s">
        <v>120</v>
      </c>
      <c r="S62" s="11"/>
      <c r="T62" s="9" t="s">
        <v>90</v>
      </c>
      <c r="U62" s="8" t="str">
        <f>IF(O63="女１","w",IF(O63="女２","w",IF(O63="女３","w",IF(O63="女４","w","vs"))))</f>
        <v>w</v>
      </c>
      <c r="V62" s="8" t="s">
        <v>144</v>
      </c>
      <c r="W62" s="11" t="s">
        <v>160</v>
      </c>
      <c r="X62" s="41"/>
      <c r="Y62" s="42"/>
      <c r="Z62" s="42"/>
      <c r="AA62" s="43"/>
      <c r="AB62" s="41"/>
      <c r="AC62" s="42"/>
      <c r="AD62" s="42"/>
      <c r="AE62" s="43"/>
      <c r="AF62" s="41"/>
      <c r="AG62" s="42"/>
      <c r="AH62" s="42"/>
      <c r="AI62" s="43"/>
    </row>
    <row r="63" spans="1:38" ht="11.25" customHeight="1">
      <c r="A63" s="56"/>
      <c r="B63" s="56"/>
      <c r="C63" s="44" t="s">
        <v>126</v>
      </c>
      <c r="D63" s="3">
        <v>0.39583333333333331</v>
      </c>
      <c r="E63" s="4" t="s">
        <v>8</v>
      </c>
      <c r="F63" s="5">
        <f>IF(G63="男５",D63+TIME(1,0,0),IF(G63="男６",D63+TIME(1,0,0),IF(G63="女３",D63+TIME(1,0,0),IF(G63="男７",D63+TIME(1,0,0),IF(G63="女４",D63+TIME(1,0,0),D63+TIME(1,10,0))))))</f>
        <v>0.44444444444444442</v>
      </c>
      <c r="G63" s="6" t="s">
        <v>171</v>
      </c>
      <c r="H63" s="7">
        <f>F63+TIME(0,15,0)</f>
        <v>0.4548611111111111</v>
      </c>
      <c r="I63" s="4" t="s">
        <v>8</v>
      </c>
      <c r="J63" s="5">
        <f>IF(K63="男５",H63+TIME(1,0,0),IF(K63="男６",H63+TIME(1,0,0),IF(K63="女２",H63+TIME(1,0,0),IF(K63="男７",H63+TIME(1,0,0),IF(K63="女４",H63+TIME(1,0,0),H63+TIME(1,10,0))))))</f>
        <v>0.49652777777777779</v>
      </c>
      <c r="K63" s="6" t="s">
        <v>129</v>
      </c>
      <c r="L63" s="5">
        <f>J63+TIME(0,15,0)</f>
        <v>0.50694444444444442</v>
      </c>
      <c r="M63" s="4" t="s">
        <v>8</v>
      </c>
      <c r="N63" s="5">
        <f>IF(O63="男５",L63+TIME(1,0,0),IF(O63="男６",L63+TIME(1,0,0),IF(O63="女２",L63+TIME(1,0,0),IF(O63="男７",L63+TIME(1,0,0),IF(O63="女４",L63+TIME(1,0,0),L63+TIME(1,10,0))))))</f>
        <v>0.54861111111111105</v>
      </c>
      <c r="O63" s="6" t="s">
        <v>28</v>
      </c>
      <c r="P63" s="5">
        <f>N63+TIME(0,15,0)</f>
        <v>0.55902777777777768</v>
      </c>
      <c r="Q63" s="4" t="s">
        <v>8</v>
      </c>
      <c r="R63" s="5">
        <f>IF(S63="男５",P63+TIME(1,0,0),IF(S63="男６",P63+TIME(1,0,0),IF(S63="女２",P63+TIME(1,0,0),IF(S63="男７",P63+TIME(1,0,0),IF(S63="女４",P63+TIME(1,0,0),P63+TIME(1,10,0))))))</f>
        <v>0.60069444444444431</v>
      </c>
      <c r="S63" s="6" t="s">
        <v>28</v>
      </c>
      <c r="T63" s="7">
        <f>R63+TIME(0,15,0)</f>
        <v>0.61111111111111094</v>
      </c>
      <c r="U63" s="4" t="s">
        <v>8</v>
      </c>
      <c r="V63" s="5">
        <f>IF(W63="男５",T63+TIME(1,0,0),IF(W63="男６",T63+TIME(1,0,0),IF(W63="女２",T63+TIME(1,0,0),IF(W63="男７",T63+TIME(1,0,0),IF(W63="女４",T63+TIME(1,0,0),T63+TIME(1,10,0))))))</f>
        <v>0.65277777777777757</v>
      </c>
      <c r="W63" s="4" t="s">
        <v>28</v>
      </c>
      <c r="X63" s="7">
        <f>V63+TIME(0,15,0)</f>
        <v>0.6631944444444442</v>
      </c>
      <c r="Y63" s="4" t="s">
        <v>8</v>
      </c>
      <c r="Z63" s="5">
        <f>IF(AA63="男５",X63+TIME(1,0,0),IF(AA63="男６",X63+TIME(1,0,0),IF(AA63="女２",X63+TIME(1,0,0),IF(AA63="男７",X63+TIME(1,0,0),IF(AA63="女４",X63+TIME(1,0,0),X63+TIME(1,10,0))))))</f>
        <v>0.70486111111111083</v>
      </c>
      <c r="AA63" s="6" t="s">
        <v>165</v>
      </c>
      <c r="AB63" s="38"/>
      <c r="AC63" s="39"/>
      <c r="AD63" s="39"/>
      <c r="AE63" s="40"/>
      <c r="AF63" s="38"/>
      <c r="AG63" s="39"/>
      <c r="AH63" s="39"/>
      <c r="AI63" s="40"/>
    </row>
    <row r="64" spans="1:38" ht="11.25" customHeight="1">
      <c r="A64" s="57"/>
      <c r="B64" s="57"/>
      <c r="C64" s="45"/>
      <c r="D64" s="9" t="s">
        <v>103</v>
      </c>
      <c r="E64" s="8" t="str">
        <f>IF(G63="女１","w",IF(G63="女２","w",IF(G63="女３","w",IF(G63="女４","w","vs"))))</f>
        <v>vs</v>
      </c>
      <c r="F64" s="8" t="s">
        <v>26</v>
      </c>
      <c r="G64" s="11"/>
      <c r="H64" s="9" t="s">
        <v>87</v>
      </c>
      <c r="I64" s="8" t="str">
        <f>IF(K63="女１","w",IF(K63="女２","w",IF(K63="女３","w",IF(K63="女４","w","vs"))))</f>
        <v>vs</v>
      </c>
      <c r="J64" s="8" t="s">
        <v>65</v>
      </c>
      <c r="K64" s="11"/>
      <c r="L64" s="9" t="s">
        <v>131</v>
      </c>
      <c r="M64" s="8" t="str">
        <f>IF(O63="女１","w",IF(O63="女２","w",IF(O63="女３","w",IF(O63="女４","w","vs"))))</f>
        <v>w</v>
      </c>
      <c r="N64" s="8" t="s">
        <v>91</v>
      </c>
      <c r="O64" s="11" t="s">
        <v>160</v>
      </c>
      <c r="P64" s="8" t="s">
        <v>32</v>
      </c>
      <c r="Q64" s="8" t="s">
        <v>153</v>
      </c>
      <c r="R64" s="8" t="s">
        <v>96</v>
      </c>
      <c r="S64" s="8" t="s">
        <v>127</v>
      </c>
      <c r="T64" s="9" t="s">
        <v>126</v>
      </c>
      <c r="U64" s="8" t="str">
        <f>IF(K65="女１","w",IF(K65="女２","w",IF(K65="女３","w",IF(K65="女４","w","vs"))))</f>
        <v>vs</v>
      </c>
      <c r="V64" s="8" t="s">
        <v>25</v>
      </c>
      <c r="W64" s="11" t="s">
        <v>140</v>
      </c>
      <c r="X64" s="8" t="s">
        <v>108</v>
      </c>
      <c r="Y64" s="8" t="str">
        <f>IF(O65="女１","w",IF(O65="女２","w",IF(O65="女３","w",IF(O65="女４","w","vs"))))</f>
        <v>vs</v>
      </c>
      <c r="Z64" s="8" t="s">
        <v>172</v>
      </c>
      <c r="AA64" s="11" t="s">
        <v>140</v>
      </c>
      <c r="AB64" s="41"/>
      <c r="AC64" s="42"/>
      <c r="AD64" s="42"/>
      <c r="AE64" s="43"/>
      <c r="AF64" s="41"/>
      <c r="AG64" s="42"/>
      <c r="AH64" s="42"/>
      <c r="AI64" s="43"/>
    </row>
    <row r="65" spans="1:35" ht="11.25" customHeight="1">
      <c r="A65" s="46">
        <v>42280</v>
      </c>
      <c r="B65" s="44" t="s">
        <v>102</v>
      </c>
      <c r="C65" s="44" t="s">
        <v>15</v>
      </c>
      <c r="D65" s="3">
        <v>0.375</v>
      </c>
      <c r="E65" s="4" t="s">
        <v>8</v>
      </c>
      <c r="F65" s="5">
        <f>IF(G65="男５",D65+TIME(1,0,0),IF(G65="男６",D65+TIME(1,0,0),IF(G65="女３",D65+TIME(1,0,0),IF(G65="男７",D65+TIME(1,0,0),IF(G65="女４",D65+TIME(1,0,0),D65+TIME(1,10,0))))))</f>
        <v>0.4236111111111111</v>
      </c>
      <c r="G65" s="6" t="s">
        <v>76</v>
      </c>
      <c r="H65" s="7">
        <f>F65+TIME(0,15,0)</f>
        <v>0.43402777777777779</v>
      </c>
      <c r="I65" s="4" t="s">
        <v>8</v>
      </c>
      <c r="J65" s="5">
        <f>IF(K65="男５",H65+TIME(1,0,0),IF(K65="男６",H65+TIME(1,0,0),IF(K65="女３",H65+TIME(1,0,0),IF(K65="男７",H65+TIME(1,0,0),IF(K65="女４",H65+TIME(1,0,0),H65+TIME(1,10,0))))))</f>
        <v>0.4826388888888889</v>
      </c>
      <c r="K65" s="6" t="s">
        <v>173</v>
      </c>
      <c r="L65" s="5">
        <f>J65+TIME(0,15,0)</f>
        <v>0.49305555555555558</v>
      </c>
      <c r="M65" s="4" t="s">
        <v>8</v>
      </c>
      <c r="N65" s="5">
        <f>IF(O65="男５",L65+TIME(1,0,0),IF(O65="男６",L65+TIME(1,0,0),IF(O65="女３",L65+TIME(1,0,0),IF(O65="男７",L65+TIME(1,0,0),IF(O65="女４",L65+TIME(1,0,0),L65+TIME(1,10,0))))))</f>
        <v>0.54166666666666674</v>
      </c>
      <c r="O65" s="6" t="s">
        <v>11</v>
      </c>
      <c r="P65" s="5">
        <f>N65+TIME(0,15,0)</f>
        <v>0.55208333333333337</v>
      </c>
      <c r="Q65" s="4" t="s">
        <v>8</v>
      </c>
      <c r="R65" s="5">
        <f>IF(S65="男５",P65+TIME(1,0,0),IF(S65="男６",P65+TIME(1,0,0),IF(S65="女３",P65+TIME(1,0,0),IF(S65="男７",P65+TIME(1,0,0),IF(S65="女４",P65+TIME(1,0,0),P65+TIME(1,10,0))))))</f>
        <v>0.60069444444444453</v>
      </c>
      <c r="S65" s="6" t="s">
        <v>10</v>
      </c>
      <c r="T65" s="7">
        <f>R65+TIME(0,15,0)</f>
        <v>0.61111111111111116</v>
      </c>
      <c r="U65" s="4" t="s">
        <v>8</v>
      </c>
      <c r="V65" s="5">
        <f>IF(W65="男５",T65+TIME(1,0,0),IF(W65="男６",T65+TIME(1,0,0),IF(W65="女３",T65+TIME(1,0,0),IF(W65="男７",T65+TIME(1,0,0),IF(W65="女４",T65+TIME(1,0,0),T65+TIME(1,10,0))))))</f>
        <v>0.65972222222222232</v>
      </c>
      <c r="W65" s="6" t="s">
        <v>11</v>
      </c>
      <c r="X65" s="7">
        <f>V65+TIME(0,15,0)</f>
        <v>0.67013888888888895</v>
      </c>
      <c r="Y65" s="4" t="s">
        <v>8</v>
      </c>
      <c r="Z65" s="5">
        <f>IF(AA65="男５",X65+TIME(1,0,0),IF(AA65="男６",X65+TIME(1,0,0),IF(AA65="女３",X65+TIME(1,0,0),IF(AA65="男７",X65+TIME(1,0,0),IF(AA65="女４",X65+TIME(1,0,0),X65+TIME(1,10,0))))))</f>
        <v>0.71875000000000011</v>
      </c>
      <c r="AA65" s="4" t="s">
        <v>10</v>
      </c>
      <c r="AB65" s="7">
        <f>Z65+TIME(AK568,15,0)</f>
        <v>0.72916666666666674</v>
      </c>
      <c r="AC65" s="4" t="s">
        <v>8</v>
      </c>
      <c r="AD65" s="5">
        <f>IF(AE65="男５",AB65+TIME(1,0,0),IF(AE65="男６",AB65+TIME(1,0,0),IF(AE65="女３",AB65+TIME(1,0,0),IF(AE65="男７",AB65+TIME(1,0,0),IF(AE65="女４",AB65+TIME(1,0,0),AB65+TIME(1,10,0))))))</f>
        <v>0.7777777777777779</v>
      </c>
      <c r="AE65" s="6" t="s">
        <v>106</v>
      </c>
      <c r="AF65" s="7">
        <f>AD65+TIME(0,15,0)</f>
        <v>0.78819444444444453</v>
      </c>
      <c r="AG65" s="4" t="s">
        <v>8</v>
      </c>
      <c r="AH65" s="5">
        <f>IF(AI65="男５",AF65+TIME(1,0,0),IF(AI65="男６",AF65+TIME(1,0,0),IF(AI65="女３",AF65+TIME(1,0,0),IF(AI65="男７",AF65+TIME(1,0,0),IF(AI65="女４",AF65+TIME(1,0,0),AF65+TIME(1,10,0))))))</f>
        <v>0.83680555555555569</v>
      </c>
      <c r="AI65" s="6" t="s">
        <v>27</v>
      </c>
    </row>
    <row r="66" spans="1:35" ht="11.25" customHeight="1">
      <c r="A66" s="47"/>
      <c r="B66" s="49"/>
      <c r="C66" s="45"/>
      <c r="D66" s="9" t="s">
        <v>24</v>
      </c>
      <c r="E66" s="8" t="str">
        <f>IF(G65="女１","w",IF(G65="女２","w",IF(G65="女３","w",IF(G65="女４","w","vs"))))</f>
        <v>vs</v>
      </c>
      <c r="F66" s="8" t="s">
        <v>77</v>
      </c>
      <c r="G66" s="11"/>
      <c r="H66" s="9" t="s">
        <v>24</v>
      </c>
      <c r="I66" s="8" t="str">
        <f>IF(K65="女１","w",IF(K65="女２","w",IF(K65="女３","w",IF(K65="女４","w","vs"))))</f>
        <v>vs</v>
      </c>
      <c r="J66" s="8" t="s">
        <v>45</v>
      </c>
      <c r="K66" s="11"/>
      <c r="L66" s="8" t="s">
        <v>82</v>
      </c>
      <c r="M66" s="8" t="str">
        <f>IF(O65="女１","w",IF(O65="女２","w",IF(O65="女３","w",IF(O65="女４","w","vs"))))</f>
        <v>vs</v>
      </c>
      <c r="N66" s="8" t="s">
        <v>104</v>
      </c>
      <c r="O66" s="11"/>
      <c r="P66" s="9" t="s">
        <v>54</v>
      </c>
      <c r="Q66" s="8" t="str">
        <f>IF(S65="女１","w",IF(S65="女２","w",IF(S65="女３","w",IF(S65="女４","w","vs"))))</f>
        <v>w</v>
      </c>
      <c r="R66" s="8" t="s">
        <v>20</v>
      </c>
      <c r="S66" s="11"/>
      <c r="T66" s="9" t="s">
        <v>23</v>
      </c>
      <c r="U66" s="8" t="str">
        <f>IF(W65="女１","w",IF(W65="女２","w",IF(W65="女３","w",IF(W65="女４","w","vs"))))</f>
        <v>vs</v>
      </c>
      <c r="V66" s="8" t="s">
        <v>53</v>
      </c>
      <c r="W66" s="11"/>
      <c r="X66" s="9" t="s">
        <v>53</v>
      </c>
      <c r="Y66" s="8" t="str">
        <f>IF(AA65="女１","w",IF(AA65="女２","w",IF(AA65="女３","w",IF(AA65="女４","w","vs"))))</f>
        <v>w</v>
      </c>
      <c r="Z66" s="8" t="s">
        <v>52</v>
      </c>
      <c r="AA66" s="8"/>
      <c r="AB66" s="9" t="s">
        <v>44</v>
      </c>
      <c r="AC66" s="8" t="str">
        <f>IF(AE65="女１","w",IF(AE65="女２","w",IF(AE65="女３","w",IF(AE65="女４","w","vs"))))</f>
        <v>vs</v>
      </c>
      <c r="AD66" s="8" t="s">
        <v>74</v>
      </c>
      <c r="AE66" s="11"/>
      <c r="AF66" s="8" t="s">
        <v>112</v>
      </c>
      <c r="AG66" s="8" t="str">
        <f>IF(AI65="女１","w",IF(AI65="女２","w",IF(AI65="女３","w",IF(AI65="女４","w","vs"))))</f>
        <v>vs</v>
      </c>
      <c r="AH66" s="8" t="s">
        <v>134</v>
      </c>
      <c r="AI66" s="11"/>
    </row>
    <row r="67" spans="1:35" ht="11.25" customHeight="1">
      <c r="A67" s="47"/>
      <c r="B67" s="49"/>
      <c r="C67" s="44" t="s">
        <v>94</v>
      </c>
      <c r="D67" s="3">
        <v>0.40277777777777773</v>
      </c>
      <c r="E67" s="4" t="s">
        <v>8</v>
      </c>
      <c r="F67" s="5">
        <f>IF(G67="男５",D67+TIME(1,0,0),IF(G67="男６",D67+TIME(1,0,0),IF(G67="女３",D67+TIME(1,0,0),IF(G67="男７",D67+TIME(1,0,0),IF(G67="女４",D67+TIME(1,0,0),D67+TIME(1,10,0))))))</f>
        <v>0.45138888888888884</v>
      </c>
      <c r="G67" s="6" t="s">
        <v>164</v>
      </c>
      <c r="H67" s="7">
        <f>F67+TIME(0,10,0)</f>
        <v>0.45833333333333326</v>
      </c>
      <c r="I67" s="4" t="s">
        <v>8</v>
      </c>
      <c r="J67" s="5">
        <f>IF(K67="男５",H67+TIME(1,0,0),IF(K67="男６",H67+TIME(1,0,0),IF(K67="女３",H67+TIME(1,0,0),IF(K67="男７",H67+TIME(1,0,0),IF(K67="女４",H67+TIME(1,0,0),H67+TIME(1,10,0))))))</f>
        <v>0.50694444444444442</v>
      </c>
      <c r="K67" s="6" t="s">
        <v>171</v>
      </c>
      <c r="L67" s="5">
        <f>J67+TIME(0,10,0)</f>
        <v>0.51388888888888884</v>
      </c>
      <c r="M67" s="4" t="s">
        <v>8</v>
      </c>
      <c r="N67" s="5">
        <f>IF(O67="男５",L67+TIME(1,0,0),IF(O67="男６",L67+TIME(1,0,0),IF(O67="女２",L67+TIME(AK585,0,0),IF(O67="男７",L67+TIME(1,0,0),IF(O67="女４",L67+TIME(1,0,0),L67+TIME(1,10,0))))))</f>
        <v>0.5625</v>
      </c>
      <c r="O67" s="6" t="s">
        <v>27</v>
      </c>
      <c r="P67" s="5">
        <f>N67+TIME(0,10,0)</f>
        <v>0.56944444444444442</v>
      </c>
      <c r="Q67" s="4" t="s">
        <v>8</v>
      </c>
      <c r="R67" s="5">
        <f>IF(S67="男５",P67+TIME(1,0,0),IF(S67="男６",P67+TIME(1,0,0),IF(S67="女３",P67+TIME(1,0,0),IF(S67="男７",P67+TIME(1,0,0),IF(S67="女４",P67+TIME(1,0,0),P67+TIME(1,10,0))))))</f>
        <v>0.61111111111111105</v>
      </c>
      <c r="S67" s="6" t="s">
        <v>174</v>
      </c>
      <c r="T67" s="7">
        <f>R67+TIME(0,10,0)</f>
        <v>0.61805555555555547</v>
      </c>
      <c r="U67" s="4" t="s">
        <v>8</v>
      </c>
      <c r="V67" s="5">
        <f>IF(W67="男５",T67+TIME(1,0,0),IF(W67="男６",T67+TIME(1,0,0),IF(W67="女３",T67+TIME(1,0,0),IF(W67="男７",T67+TIME(1,0,0),IF(W67="女４",T67+TIME(1,0,0),T67+TIME(1,10,0))))))</f>
        <v>0.6597222222222221</v>
      </c>
      <c r="W67" s="6" t="s">
        <v>30</v>
      </c>
      <c r="X67" s="7">
        <f>V67+TIME(0,10,0)</f>
        <v>0.66666666666666652</v>
      </c>
      <c r="Y67" s="4" t="s">
        <v>8</v>
      </c>
      <c r="Z67" s="5">
        <f>IF(AA67="男５",X67+TIME(1,0,0),IF(AA67="男６",X67+TIME(1,0,0),IF(AA67="女２",X67+TIME(1,0,0),IF(AA67="男７",X67+TIME(1,0,0),IF(AA67="女４",X67+TIME(1,0,0),X67+TIME(1,10,0))))))</f>
        <v>0.70833333333333315</v>
      </c>
      <c r="AA67" s="6" t="s">
        <v>28</v>
      </c>
      <c r="AB67" s="38"/>
      <c r="AC67" s="39"/>
      <c r="AD67" s="39"/>
      <c r="AE67" s="40"/>
      <c r="AF67" s="38"/>
      <c r="AG67" s="39"/>
      <c r="AH67" s="39"/>
      <c r="AI67" s="40"/>
    </row>
    <row r="68" spans="1:35" ht="11.25" customHeight="1">
      <c r="A68" s="48"/>
      <c r="B68" s="49"/>
      <c r="C68" s="45"/>
      <c r="D68" s="9" t="s">
        <v>94</v>
      </c>
      <c r="E68" s="8" t="str">
        <f>IF(G67="女１","w",IF(G67="女２","w",IF(G67="女３","w",IF(G67="女４","w","vs"))))</f>
        <v>vs</v>
      </c>
      <c r="F68" s="15" t="s">
        <v>34</v>
      </c>
      <c r="G68" s="11"/>
      <c r="H68" s="8" t="s">
        <v>71</v>
      </c>
      <c r="I68" s="8" t="str">
        <f>IF(K67="女１","w",IF(K67="女２","w",IF(K67="女３","w",IF(K67="女４","w","vs"))))</f>
        <v>vs</v>
      </c>
      <c r="J68" s="8" t="s">
        <v>26</v>
      </c>
      <c r="K68" s="11"/>
      <c r="L68" s="8" t="s">
        <v>31</v>
      </c>
      <c r="M68" s="8" t="str">
        <f>IF(O67="女１","w",IF(O67="女２","w",IF(O67="女３","w",IF(O67="女４","w","vs"))))</f>
        <v>vs</v>
      </c>
      <c r="N68" s="8" t="s">
        <v>96</v>
      </c>
      <c r="O68" s="11"/>
      <c r="P68" s="8" t="s">
        <v>97</v>
      </c>
      <c r="Q68" s="8" t="str">
        <f>IF(S67="女１","w",IF(S67="女２","w",IF(S67="女３","w",IF(S67="女４","w","vs"))))</f>
        <v>vs</v>
      </c>
      <c r="R68" s="8" t="s">
        <v>37</v>
      </c>
      <c r="S68" s="11"/>
      <c r="T68" s="9" t="s">
        <v>108</v>
      </c>
      <c r="U68" s="8" t="str">
        <f>IF(W67="女１","w",IF(W67="女２","w",IF(W67="女３","w",IF(W67="女４","w","vs"))))</f>
        <v>vs</v>
      </c>
      <c r="V68" s="8" t="s">
        <v>38</v>
      </c>
      <c r="W68" s="11" t="s">
        <v>35</v>
      </c>
      <c r="X68" s="9" t="s">
        <v>34</v>
      </c>
      <c r="Y68" s="8" t="str">
        <f>IF(AA67="女１","w",IF(AA67="女２","w",IF(AA67="女３","w",IF(AA67="女４","w","vs"))))</f>
        <v>w</v>
      </c>
      <c r="Z68" s="8" t="s">
        <v>71</v>
      </c>
      <c r="AA68" s="11" t="s">
        <v>149</v>
      </c>
      <c r="AB68" s="41"/>
      <c r="AC68" s="42"/>
      <c r="AD68" s="42"/>
      <c r="AE68" s="43"/>
      <c r="AF68" s="41"/>
      <c r="AG68" s="42"/>
      <c r="AH68" s="42"/>
      <c r="AI68" s="43"/>
    </row>
    <row r="69" spans="1:35" ht="11.25" customHeight="1">
      <c r="A69" s="46">
        <v>42281</v>
      </c>
      <c r="B69" s="44" t="s">
        <v>110</v>
      </c>
      <c r="C69" s="44" t="s">
        <v>56</v>
      </c>
      <c r="D69" s="37">
        <v>0.41666666666666669</v>
      </c>
      <c r="E69" s="31" t="s">
        <v>8</v>
      </c>
      <c r="F69" s="32">
        <f>IF(G69="男５",D69+TIME(1,0,0),IF(G69="男６",D69+TIME(1,0,0),IF(G69="女３",D69+TIME(1,0,0),IF(G69="男７",D69+TIME(1,0,0),IF(G69="女４",D69+TIME(1,0,0),D69+TIME(1,10,0))))))</f>
        <v>0.46527777777777779</v>
      </c>
      <c r="G69" s="33" t="s">
        <v>10</v>
      </c>
      <c r="H69" s="7">
        <f>F69+TIME(0,15,0)</f>
        <v>0.47569444444444448</v>
      </c>
      <c r="I69" s="4" t="s">
        <v>8</v>
      </c>
      <c r="J69" s="5">
        <f>IF(K69="男５",H69+TIME(1,0,0),IF(K69="男６",H69+TIME(1,0,0),IF(K69="女３",H69+TIME(1,0,0),IF(K69="男７",H69+TIME(1,0,0),IF(K69="女４",H69+TIME(1,0,0),H69+TIME(1,10,0))))))</f>
        <v>0.52430555555555558</v>
      </c>
      <c r="K69" s="6" t="s">
        <v>137</v>
      </c>
      <c r="L69" s="5">
        <f>J69+TIME(0,15,0)</f>
        <v>0.53472222222222221</v>
      </c>
      <c r="M69" s="4" t="s">
        <v>8</v>
      </c>
      <c r="N69" s="5">
        <f>IF(O69="男５",L69+TIME(1,0,0),IF(O69="男６",L69+TIME(1,0,0),IF(O69="女３",L69+TIME(1,0,0),IF(O69="男７",L69+TIME(1,0,0),IF(O69="女４",L69+TIME(1,0,0),L69+TIME(1,10,0))))))</f>
        <v>0.58333333333333337</v>
      </c>
      <c r="O69" s="6" t="s">
        <v>10</v>
      </c>
      <c r="P69" s="25">
        <f>N69+TIME(0,15,0)</f>
        <v>0.59375</v>
      </c>
      <c r="Q69" s="24" t="s">
        <v>8</v>
      </c>
      <c r="R69" s="25">
        <f>IF(S69="男５",P69+TIME(1,0,0),IF(S69="男６",P69+TIME(1,0,0),IF(S69="女３",P69+TIME(1,0,0),IF(S69="男７",P69+TIME(1,0,0),IF(S69="女４",P69+TIME(1,0,0),P69+TIME(1,10,0))))))</f>
        <v>0.64236111111111116</v>
      </c>
      <c r="S69" s="26" t="s">
        <v>50</v>
      </c>
      <c r="T69" s="50" t="s">
        <v>175</v>
      </c>
      <c r="U69" s="51"/>
      <c r="V69" s="51"/>
      <c r="W69" s="52"/>
      <c r="X69" s="38"/>
      <c r="Y69" s="39"/>
      <c r="Z69" s="39"/>
      <c r="AA69" s="40"/>
      <c r="AB69" s="38"/>
      <c r="AC69" s="39"/>
      <c r="AD69" s="39"/>
      <c r="AE69" s="40"/>
      <c r="AF69" s="38"/>
      <c r="AG69" s="39"/>
      <c r="AH69" s="39"/>
      <c r="AI69" s="40"/>
    </row>
    <row r="70" spans="1:35" ht="11.25" customHeight="1">
      <c r="A70" s="47"/>
      <c r="B70" s="49"/>
      <c r="C70" s="45"/>
      <c r="D70" s="34" t="s">
        <v>80</v>
      </c>
      <c r="E70" s="35" t="str">
        <f>IF(G69="女１","w",IF(G69="女２","w",IF(G69="女３","w",IF(G69="女４","w","vs"))))</f>
        <v>w</v>
      </c>
      <c r="F70" s="35" t="s">
        <v>21</v>
      </c>
      <c r="G70" s="36"/>
      <c r="H70" s="8" t="s">
        <v>176</v>
      </c>
      <c r="I70" s="8" t="str">
        <f>IF(K69="女１","w",IF(K69="女２","w",IF(K69="女３","w",IF(K69="女４","w","vs"))))</f>
        <v>vs</v>
      </c>
      <c r="J70" s="8" t="s">
        <v>152</v>
      </c>
      <c r="K70" s="11"/>
      <c r="L70" s="8" t="s">
        <v>83</v>
      </c>
      <c r="M70" s="8" t="str">
        <f>IF(O69="女１","w",IF(O69="女２","w",IF(O69="女３","w",IF(O69="女４","w","vs"))))</f>
        <v>w</v>
      </c>
      <c r="N70" s="8" t="s">
        <v>98</v>
      </c>
      <c r="O70" s="11"/>
      <c r="P70" s="28" t="s">
        <v>80</v>
      </c>
      <c r="Q70" s="28" t="str">
        <f>IF(S69="女１","w",IF(S69="女２","w",IF(S69="女３","w",IF(S69="女４","w","vs"))))</f>
        <v>vs</v>
      </c>
      <c r="R70" s="28" t="s">
        <v>139</v>
      </c>
      <c r="S70" s="29"/>
      <c r="T70" s="53"/>
      <c r="U70" s="54"/>
      <c r="V70" s="54"/>
      <c r="W70" s="55"/>
      <c r="X70" s="41"/>
      <c r="Y70" s="42"/>
      <c r="Z70" s="42"/>
      <c r="AA70" s="43"/>
      <c r="AB70" s="41"/>
      <c r="AC70" s="42"/>
      <c r="AD70" s="42"/>
      <c r="AE70" s="43"/>
      <c r="AF70" s="41"/>
      <c r="AG70" s="42"/>
      <c r="AH70" s="42"/>
      <c r="AI70" s="43"/>
    </row>
    <row r="71" spans="1:35" ht="11.25" customHeight="1">
      <c r="A71" s="47"/>
      <c r="B71" s="49"/>
      <c r="C71" s="44" t="s">
        <v>93</v>
      </c>
      <c r="D71" s="3">
        <v>0.39583333333333331</v>
      </c>
      <c r="E71" s="4" t="s">
        <v>8</v>
      </c>
      <c r="F71" s="5">
        <f>IF(G71="男５",D71+TIME(1,0,0),IF(G71="男６",D71+TIME(1,0,0),IF(G71="女２",D71+TIME(1,0,0),IF(G71="男７",D71+TIME(1,0,0),IF(G71="女４",D71+TIME(1,0,0),D71+TIME(1,10,0))))))</f>
        <v>0.4375</v>
      </c>
      <c r="G71" s="6" t="s">
        <v>28</v>
      </c>
      <c r="H71" s="7">
        <f>F71+TIME(0,15,0)</f>
        <v>0.44791666666666669</v>
      </c>
      <c r="I71" s="4" t="s">
        <v>8</v>
      </c>
      <c r="J71" s="5">
        <f>IF(K71="男５",H71+TIME(1,0,0),IF(K71="男６",H71+TIME(1,0,0),IF(K71="女３",H71+TIME(1,0,0),IF(K71="男７",H71+TIME(1,0,0),IF(K71="女４",H71+TIME(1,0,0),H71+TIME(1,10,0))))))</f>
        <v>0.49652777777777779</v>
      </c>
      <c r="K71" s="6" t="s">
        <v>9</v>
      </c>
      <c r="L71" s="5">
        <f>J71+TIME(0,15,0)</f>
        <v>0.50694444444444442</v>
      </c>
      <c r="M71" s="4" t="s">
        <v>8</v>
      </c>
      <c r="N71" s="5">
        <f>IF(O71="男５",L71+TIME(1,0,0),IF(O71="男６",L71+TIME(1,0,0),IF(O71="女３",L71+TIME(1,0,0),IF(O71="男７",L71+TIME(1,0,0),IF(O71="女４",L71+TIME(1,0,0),L71+TIME(1,10,0))))))</f>
        <v>0.54861111111111105</v>
      </c>
      <c r="O71" s="6" t="s">
        <v>129</v>
      </c>
      <c r="P71" s="5">
        <f>N71+TIME(0,15,0)</f>
        <v>0.55902777777777768</v>
      </c>
      <c r="Q71" s="4" t="s">
        <v>8</v>
      </c>
      <c r="R71" s="5">
        <f>IF(S71="男５",P71+TIME(1,0,0),IF(S71="男６",P71+TIME(1,0,0),IF(S71="女３",P71+TIME(1,0,0),IF(S71="男７",P71+TIME(1,0,0),IF(S71="女４",P71+TIME(1,0,0),P71+TIME(1,10,0))))))</f>
        <v>0.60763888888888884</v>
      </c>
      <c r="S71" s="6" t="s">
        <v>27</v>
      </c>
      <c r="T71" s="7">
        <f>R71+TIME(0,15,0)</f>
        <v>0.61805555555555547</v>
      </c>
      <c r="U71" s="4" t="s">
        <v>8</v>
      </c>
      <c r="V71" s="5">
        <f>IF(W71="男５",T71+TIME(1,0,0),IF(W71="男６",T71+TIME(1,0,0),IF(W71="女２",T71+TIME(1,0,0),IF(W71="男７",T71+TIME(1,0,0),IF(W71="女４",T71+TIME(1,0,0),T71+TIME(1,10,0))))))</f>
        <v>0.66666666666666663</v>
      </c>
      <c r="W71" s="4" t="s">
        <v>164</v>
      </c>
      <c r="X71" s="7">
        <f>V71+TIME(0,15,0)</f>
        <v>0.67708333333333326</v>
      </c>
      <c r="Y71" s="4" t="s">
        <v>8</v>
      </c>
      <c r="Z71" s="5">
        <f>IF(AA71="男５",X71+TIME(1,0,0),IF(AA71="男６",X71+TIME(1,0,0),IF(AA71="女３",X71+TIME(1,0,0),IF(AA71="男７",X71+TIME(1,0,0),IF(AA71="女４",X71+TIME(1,0,0),X71+TIME(1,10,0))))))</f>
        <v>0.72569444444444442</v>
      </c>
      <c r="AA71" s="6" t="s">
        <v>28</v>
      </c>
      <c r="AB71" s="7">
        <f>Z71+TIME(0,15,0)</f>
        <v>0.73611111111111105</v>
      </c>
      <c r="AC71" s="4" t="s">
        <v>8</v>
      </c>
      <c r="AD71" s="5">
        <f>IF(AE71="男５",AB71+TIME(1,0,0),IF(AE71="男６",AB71+TIME(1,0,0),IF(AE71="女３",AB71+TIME(1,0,0),IF(AE71="男７",AB71+TIME(1,0,0),IF(AE71="女４",AB71+TIME(1,0,0),AB71+TIME(1,10,0))))))</f>
        <v>0.78472222222222221</v>
      </c>
      <c r="AE71" s="6" t="s">
        <v>128</v>
      </c>
      <c r="AF71" s="38"/>
      <c r="AG71" s="39"/>
      <c r="AH71" s="39"/>
      <c r="AI71" s="40"/>
    </row>
    <row r="72" spans="1:35" ht="11.25" customHeight="1">
      <c r="A72" s="48"/>
      <c r="B72" s="45"/>
      <c r="C72" s="45"/>
      <c r="D72" s="9" t="s">
        <v>126</v>
      </c>
      <c r="E72" s="8" t="str">
        <f>IF(G71="女１","w",IF(G71="女２","w",IF(G71="女３","w",IF(G71="女４","w","vs"))))</f>
        <v>w</v>
      </c>
      <c r="F72" s="15" t="s">
        <v>97</v>
      </c>
      <c r="G72" s="11" t="s">
        <v>127</v>
      </c>
      <c r="H72" s="9" t="s">
        <v>177</v>
      </c>
      <c r="I72" s="8" t="str">
        <f>IF(K71="女１","w",IF(K71="女２","w",IF(K71="女３","w",IF(K71="女４","w","vs"))))</f>
        <v>vs</v>
      </c>
      <c r="J72" s="8" t="s">
        <v>103</v>
      </c>
      <c r="K72" s="11"/>
      <c r="L72" s="8" t="s">
        <v>87</v>
      </c>
      <c r="M72" s="8" t="str">
        <f>IF(O71="女１","w",IF(O71="女２","w",IF(O71="女３","w",IF(O71="女４","w","vs"))))</f>
        <v>vs</v>
      </c>
      <c r="N72" s="8" t="s">
        <v>37</v>
      </c>
      <c r="O72" s="11"/>
      <c r="P72" s="8" t="s">
        <v>74</v>
      </c>
      <c r="Q72" s="8" t="str">
        <f>IF(S71="女１","w",IF(S71="女２","w",IF(S71="女３","w",IF(S71="女４","w","vs"))))</f>
        <v>vs</v>
      </c>
      <c r="R72" s="8" t="s">
        <v>134</v>
      </c>
      <c r="S72" s="11"/>
      <c r="T72" s="9" t="s">
        <v>90</v>
      </c>
      <c r="U72" s="8" t="str">
        <f>IF(W71="女１","w",IF(W71="女２","w",IF(W71="女３","w",IF(W71="女４","w","vs"))))</f>
        <v>vs</v>
      </c>
      <c r="V72" s="8" t="s">
        <v>100</v>
      </c>
      <c r="W72" s="8"/>
      <c r="X72" s="9" t="s">
        <v>44</v>
      </c>
      <c r="Y72" s="8" t="str">
        <f>IF(W71="女１","w",IF(W71="女２","w",IF(W71="女３","w",IF(W71="女４","w","vs"))))</f>
        <v>vs</v>
      </c>
      <c r="Z72" s="8" t="s">
        <v>144</v>
      </c>
      <c r="AA72" s="11" t="s">
        <v>178</v>
      </c>
      <c r="AB72" s="9" t="s">
        <v>24</v>
      </c>
      <c r="AC72" s="8" t="str">
        <f>IF(AE71="女１","w",IF(AE71="女２","w",IF(AE71="女３","w",IF(AE71="女４","w","vs"))))</f>
        <v>vs</v>
      </c>
      <c r="AD72" s="8" t="s">
        <v>20</v>
      </c>
      <c r="AE72" s="11"/>
      <c r="AF72" s="41"/>
      <c r="AG72" s="42"/>
      <c r="AH72" s="42"/>
      <c r="AI72" s="43"/>
    </row>
    <row r="73" spans="1:35" ht="11.1" customHeight="1">
      <c r="A73" s="46">
        <v>42287</v>
      </c>
      <c r="B73" s="44" t="s">
        <v>179</v>
      </c>
      <c r="C73" s="44" t="s">
        <v>24</v>
      </c>
      <c r="D73" s="3">
        <v>0.41666666666666669</v>
      </c>
      <c r="E73" s="4" t="s">
        <v>8</v>
      </c>
      <c r="F73" s="18">
        <v>0.45833333333333331</v>
      </c>
      <c r="G73" s="6" t="s">
        <v>180</v>
      </c>
      <c r="H73" s="7">
        <f>F73+TIME(0,40,0)</f>
        <v>0.4861111111111111</v>
      </c>
      <c r="I73" s="4" t="s">
        <v>8</v>
      </c>
      <c r="J73" s="5">
        <f>IF(K73="男５",H73+TIME(1,0,0),IF(K73="男６",H73+TIME(1,0,0),IF(K73="女３",H73+TIME(1,0,0),IF(K73="男７",H73+TIME(1,0,0),IF(K73="女４",H73+TIME(1,0,0),H73+TIME(1,10,0))))))</f>
        <v>0.53472222222222221</v>
      </c>
      <c r="K73" s="6" t="s">
        <v>181</v>
      </c>
      <c r="L73" s="5">
        <f>J73+TIME(0,40,0)</f>
        <v>0.5625</v>
      </c>
      <c r="M73" s="4" t="s">
        <v>8</v>
      </c>
      <c r="N73" s="5">
        <f>IF(O73="男５",L73+TIME(1,0,0),IF(O73="男６",L73+TIME(1,0,0),IF(O73="女３",L73+TIME(1,0,0),IF(O73="男７",L73+TIME(1,0,0),IF(O73="女４",L73+TIME(1,0,0),L73+TIME(1,10,0))))))</f>
        <v>0.61111111111111116</v>
      </c>
      <c r="O73" s="6" t="s">
        <v>180</v>
      </c>
      <c r="P73" s="5">
        <f>N73+TIME(0,40,0)</f>
        <v>0.63888888888888895</v>
      </c>
      <c r="Q73" s="4" t="s">
        <v>8</v>
      </c>
      <c r="R73" s="5">
        <f>IF(S73="男５",P73+TIME(1,0,0),IF(S73="男６",P73+TIME(1,0,0),IF(S73="女３",P73+TIME(1,0,0),IF(S73="男７",P73+TIME(1,0,0),IF(S73="女４",P73+TIME(1,0,0),P73+TIME(1,10,0))))))</f>
        <v>0.68750000000000011</v>
      </c>
      <c r="S73" s="6" t="s">
        <v>181</v>
      </c>
      <c r="T73" s="38"/>
      <c r="U73" s="39"/>
      <c r="V73" s="39"/>
      <c r="W73" s="40"/>
      <c r="X73" s="38"/>
      <c r="Y73" s="39"/>
      <c r="Z73" s="39"/>
      <c r="AA73" s="40"/>
      <c r="AB73" s="38"/>
      <c r="AC73" s="39"/>
      <c r="AD73" s="39"/>
      <c r="AE73" s="40"/>
      <c r="AF73" s="38"/>
      <c r="AG73" s="39"/>
      <c r="AH73" s="39"/>
      <c r="AI73" s="40"/>
    </row>
    <row r="74" spans="1:35" ht="11.1" customHeight="1">
      <c r="A74" s="47"/>
      <c r="B74" s="49"/>
      <c r="C74" s="45"/>
      <c r="D74" s="8" t="s">
        <v>182</v>
      </c>
      <c r="E74" s="8" t="s">
        <v>183</v>
      </c>
      <c r="F74" s="8" t="s">
        <v>184</v>
      </c>
      <c r="G74" s="11"/>
      <c r="H74" s="9" t="s">
        <v>185</v>
      </c>
      <c r="I74" s="8" t="s">
        <v>186</v>
      </c>
      <c r="J74" s="8" t="s">
        <v>187</v>
      </c>
      <c r="K74" s="8"/>
      <c r="L74" s="9" t="s">
        <v>188</v>
      </c>
      <c r="M74" s="8" t="s">
        <v>189</v>
      </c>
      <c r="N74" s="8" t="s">
        <v>190</v>
      </c>
      <c r="O74" s="11"/>
      <c r="P74" s="9" t="s">
        <v>191</v>
      </c>
      <c r="Q74" s="8" t="str">
        <f>IF(K73="女１","w",IF(K73="女２","w",IF(K73="女３","w",IF(K73="女４","w","vs"))))</f>
        <v>vs</v>
      </c>
      <c r="R74" s="8" t="s">
        <v>192</v>
      </c>
      <c r="S74" s="11"/>
      <c r="T74" s="41"/>
      <c r="U74" s="42"/>
      <c r="V74" s="42"/>
      <c r="W74" s="43"/>
      <c r="X74" s="41"/>
      <c r="Y74" s="42"/>
      <c r="Z74" s="42"/>
      <c r="AA74" s="43"/>
      <c r="AB74" s="41"/>
      <c r="AC74" s="42"/>
      <c r="AD74" s="42"/>
      <c r="AE74" s="43"/>
      <c r="AF74" s="41"/>
      <c r="AG74" s="42"/>
      <c r="AH74" s="42"/>
      <c r="AI74" s="43"/>
    </row>
    <row r="75" spans="1:35" ht="11.1" customHeight="1">
      <c r="A75" s="47"/>
      <c r="B75" s="49"/>
      <c r="C75" s="44" t="s">
        <v>93</v>
      </c>
      <c r="D75" s="3">
        <v>0.375</v>
      </c>
      <c r="E75" s="4" t="s">
        <v>8</v>
      </c>
      <c r="F75" s="18">
        <v>0.41666666666666669</v>
      </c>
      <c r="G75" s="6" t="s">
        <v>181</v>
      </c>
      <c r="H75" s="7">
        <f>F75+TIME(0,15,0)</f>
        <v>0.42708333333333337</v>
      </c>
      <c r="I75" s="4" t="s">
        <v>8</v>
      </c>
      <c r="J75" s="5">
        <f>IF(K75="男５",H75+TIME(1,0,0),IF(K75="男６",H75+TIME(1,0,0),IF(K75="女３",H75+TIME(1,0,0),IF(K75="男７",H75+TIME(1,0,0),IF(K75="女４",H75+TIME(1,0,0),H75+TIME(1,10,0))))))</f>
        <v>0.47569444444444448</v>
      </c>
      <c r="K75" s="6" t="s">
        <v>181</v>
      </c>
      <c r="L75" s="5">
        <f>J75+TIME(0,15,0)</f>
        <v>0.48611111111111116</v>
      </c>
      <c r="M75" s="4" t="s">
        <v>8</v>
      </c>
      <c r="N75" s="18">
        <v>0.52777777777777779</v>
      </c>
      <c r="O75" s="6" t="s">
        <v>181</v>
      </c>
      <c r="P75" s="5">
        <f>N75+TIME(0,15,0)</f>
        <v>0.53819444444444442</v>
      </c>
      <c r="Q75" s="4" t="s">
        <v>8</v>
      </c>
      <c r="R75" s="5">
        <f>IF(S75="男５",P75+TIME(1,0,0),IF(S75="男６",P75+TIME(1,0,0),IF(S75="女３",P75+TIME(1,0,0),IF(S75="男７",P75+TIME(1,0,0),IF(S75="女４",P75+TIME(1,0,0),P75+TIME(1,10,0))))))</f>
        <v>0.58680555555555558</v>
      </c>
      <c r="S75" s="6" t="s">
        <v>181</v>
      </c>
      <c r="T75" s="7">
        <f>R75+TIME(0,15,0)</f>
        <v>0.59722222222222221</v>
      </c>
      <c r="U75" s="4" t="s">
        <v>8</v>
      </c>
      <c r="V75" s="5">
        <f>IF(W75="男５",T75+TIME(1,0,0),IF(W75="男６",T75+TIME(1,0,0),IF(W75="女３",T75+TIME(1,0,0),IF(W75="男７",T75+TIME(1,0,0),IF(W75="女４",T75+TIME(1,0,0),T75+TIME(1,10,0))))))</f>
        <v>0.64583333333333337</v>
      </c>
      <c r="W75" s="6" t="s">
        <v>181</v>
      </c>
      <c r="X75" s="38"/>
      <c r="Y75" s="39"/>
      <c r="Z75" s="39"/>
      <c r="AA75" s="40"/>
      <c r="AB75" s="38"/>
      <c r="AC75" s="39"/>
      <c r="AD75" s="39"/>
      <c r="AE75" s="40"/>
      <c r="AF75" s="38"/>
      <c r="AG75" s="39"/>
      <c r="AH75" s="39"/>
      <c r="AI75" s="40"/>
    </row>
    <row r="76" spans="1:35" ht="11.1" customHeight="1">
      <c r="A76" s="48"/>
      <c r="B76" s="45"/>
      <c r="C76" s="45"/>
      <c r="D76" s="9" t="s">
        <v>193</v>
      </c>
      <c r="E76" s="8" t="s">
        <v>194</v>
      </c>
      <c r="F76" s="8" t="s">
        <v>195</v>
      </c>
      <c r="G76" s="11"/>
      <c r="H76" s="8" t="s">
        <v>196</v>
      </c>
      <c r="I76" s="8" t="s">
        <v>194</v>
      </c>
      <c r="J76" s="8" t="s">
        <v>197</v>
      </c>
      <c r="K76" s="11"/>
      <c r="L76" s="8" t="s">
        <v>198</v>
      </c>
      <c r="M76" s="8" t="s">
        <v>194</v>
      </c>
      <c r="N76" s="8" t="s">
        <v>199</v>
      </c>
      <c r="O76" s="8"/>
      <c r="P76" s="9" t="s">
        <v>200</v>
      </c>
      <c r="Q76" s="8" t="s">
        <v>194</v>
      </c>
      <c r="R76" s="15" t="s">
        <v>201</v>
      </c>
      <c r="S76" s="11"/>
      <c r="T76" s="9" t="s">
        <v>202</v>
      </c>
      <c r="U76" s="8" t="s">
        <v>194</v>
      </c>
      <c r="V76" s="8" t="s">
        <v>203</v>
      </c>
      <c r="W76" s="11"/>
      <c r="X76" s="41"/>
      <c r="Y76" s="42"/>
      <c r="Z76" s="42"/>
      <c r="AA76" s="43"/>
      <c r="AB76" s="41"/>
      <c r="AC76" s="42"/>
      <c r="AD76" s="42"/>
      <c r="AE76" s="43"/>
      <c r="AF76" s="41"/>
      <c r="AG76" s="42"/>
      <c r="AH76" s="42"/>
      <c r="AI76" s="43"/>
    </row>
    <row r="77" spans="1:35" ht="11.1" customHeight="1"/>
    <row r="78" spans="1:35" ht="11.1" customHeight="1"/>
    <row r="79" spans="1:35" ht="11.1" customHeight="1"/>
    <row r="80" spans="1:35" ht="11.1" customHeight="1"/>
  </sheetData>
  <mergeCells count="143">
    <mergeCell ref="A1:W2"/>
    <mergeCell ref="X1:AJ1"/>
    <mergeCell ref="X2:AJ2"/>
    <mergeCell ref="D4:G4"/>
    <mergeCell ref="H4:K4"/>
    <mergeCell ref="L4:O4"/>
    <mergeCell ref="P4:S4"/>
    <mergeCell ref="T4:W4"/>
    <mergeCell ref="X4:AA4"/>
    <mergeCell ref="AB4:AE4"/>
    <mergeCell ref="A9:A12"/>
    <mergeCell ref="B9:B12"/>
    <mergeCell ref="C9:C10"/>
    <mergeCell ref="AF9:AI10"/>
    <mergeCell ref="C11:C12"/>
    <mergeCell ref="AF11:AI12"/>
    <mergeCell ref="AF4:AI4"/>
    <mergeCell ref="A5:A8"/>
    <mergeCell ref="B5:B8"/>
    <mergeCell ref="C5:C6"/>
    <mergeCell ref="AB5:AE6"/>
    <mergeCell ref="AF5:AI6"/>
    <mergeCell ref="C7:C8"/>
    <mergeCell ref="AF7:AI8"/>
    <mergeCell ref="A13:A18"/>
    <mergeCell ref="B13:B18"/>
    <mergeCell ref="C13:C14"/>
    <mergeCell ref="AF13:AI14"/>
    <mergeCell ref="C15:C16"/>
    <mergeCell ref="AF15:AI16"/>
    <mergeCell ref="C17:C18"/>
    <mergeCell ref="AB17:AE18"/>
    <mergeCell ref="AF17:AI18"/>
    <mergeCell ref="C23:C24"/>
    <mergeCell ref="AF23:AI24"/>
    <mergeCell ref="A25:A28"/>
    <mergeCell ref="B25:B28"/>
    <mergeCell ref="C25:C26"/>
    <mergeCell ref="C27:C28"/>
    <mergeCell ref="AF27:AI28"/>
    <mergeCell ref="A29:A34"/>
    <mergeCell ref="B29:B34"/>
    <mergeCell ref="C29:C30"/>
    <mergeCell ref="X29:AA30"/>
    <mergeCell ref="A19:A20"/>
    <mergeCell ref="B19:B20"/>
    <mergeCell ref="C19:C20"/>
    <mergeCell ref="A21:A24"/>
    <mergeCell ref="B21:B24"/>
    <mergeCell ref="C21:C22"/>
    <mergeCell ref="AB29:AE30"/>
    <mergeCell ref="AF29:AI30"/>
    <mergeCell ref="C31:C32"/>
    <mergeCell ref="C33:C34"/>
    <mergeCell ref="AB33:AE34"/>
    <mergeCell ref="AF33:AI34"/>
    <mergeCell ref="AF31:AI32"/>
    <mergeCell ref="AB39:AE40"/>
    <mergeCell ref="AF39:AI40"/>
    <mergeCell ref="C41:C42"/>
    <mergeCell ref="AB41:AE42"/>
    <mergeCell ref="A39:A42"/>
    <mergeCell ref="B39:B42"/>
    <mergeCell ref="C39:C40"/>
    <mergeCell ref="X39:AA40"/>
    <mergeCell ref="A35:A38"/>
    <mergeCell ref="B35:B38"/>
    <mergeCell ref="C35:C36"/>
    <mergeCell ref="AB35:AE36"/>
    <mergeCell ref="C37:C38"/>
    <mergeCell ref="AB37:AE38"/>
    <mergeCell ref="AF35:AI36"/>
    <mergeCell ref="AF41:AI42"/>
    <mergeCell ref="AF37:AI38"/>
    <mergeCell ref="A51:A54"/>
    <mergeCell ref="B51:B54"/>
    <mergeCell ref="C51:C52"/>
    <mergeCell ref="AB51:AE52"/>
    <mergeCell ref="AF51:AI52"/>
    <mergeCell ref="C53:C54"/>
    <mergeCell ref="A43:A50"/>
    <mergeCell ref="B43:B50"/>
    <mergeCell ref="C43:C46"/>
    <mergeCell ref="AF43:AI44"/>
    <mergeCell ref="AB45:AE46"/>
    <mergeCell ref="AF45:AI46"/>
    <mergeCell ref="C47:C48"/>
    <mergeCell ref="X47:AA48"/>
    <mergeCell ref="AB47:AE48"/>
    <mergeCell ref="AF47:AI48"/>
    <mergeCell ref="AB67:AE68"/>
    <mergeCell ref="AF67:AI68"/>
    <mergeCell ref="AB57:AE58"/>
    <mergeCell ref="AF57:AI58"/>
    <mergeCell ref="AF63:AI64"/>
    <mergeCell ref="A65:A68"/>
    <mergeCell ref="B65:B68"/>
    <mergeCell ref="C65:C66"/>
    <mergeCell ref="C67:C68"/>
    <mergeCell ref="AF59:AI60"/>
    <mergeCell ref="C61:C62"/>
    <mergeCell ref="X61:AA62"/>
    <mergeCell ref="AB61:AE62"/>
    <mergeCell ref="AF61:AI62"/>
    <mergeCell ref="C63:C64"/>
    <mergeCell ref="AB63:AE64"/>
    <mergeCell ref="B55:B58"/>
    <mergeCell ref="C55:C56"/>
    <mergeCell ref="AB55:AE56"/>
    <mergeCell ref="A59:A64"/>
    <mergeCell ref="B59:B64"/>
    <mergeCell ref="C59:C60"/>
    <mergeCell ref="A73:A76"/>
    <mergeCell ref="B73:B76"/>
    <mergeCell ref="C73:C74"/>
    <mergeCell ref="T73:W74"/>
    <mergeCell ref="C75:C76"/>
    <mergeCell ref="AF55:AI56"/>
    <mergeCell ref="C57:C58"/>
    <mergeCell ref="T57:W58"/>
    <mergeCell ref="X57:AA58"/>
    <mergeCell ref="A55:A58"/>
    <mergeCell ref="A69:A72"/>
    <mergeCell ref="B69:B72"/>
    <mergeCell ref="C69:C70"/>
    <mergeCell ref="T69:W70"/>
    <mergeCell ref="X69:AA70"/>
    <mergeCell ref="AB69:AE70"/>
    <mergeCell ref="C71:C72"/>
    <mergeCell ref="X75:AA76"/>
    <mergeCell ref="AB75:AE76"/>
    <mergeCell ref="AF75:AI76"/>
    <mergeCell ref="AF69:AI70"/>
    <mergeCell ref="AF71:AI72"/>
    <mergeCell ref="X73:AA74"/>
    <mergeCell ref="AB73:AE74"/>
    <mergeCell ref="AF73:AI74"/>
    <mergeCell ref="AB53:AE54"/>
    <mergeCell ref="AF53:AI54"/>
    <mergeCell ref="C49:C50"/>
    <mergeCell ref="X49:AA50"/>
    <mergeCell ref="AB49:AE50"/>
    <mergeCell ref="AF49:AI50"/>
  </mergeCells>
  <phoneticPr fontId="2"/>
  <pageMargins left="0.25" right="0.25" top="0.75" bottom="0.75" header="0.3" footer="0.3"/>
  <pageSetup paperSize="9" scale="84" firstPageNumber="4294963191" fitToHeight="0" orientation="landscape" horizontalDpi="4294967293" verticalDpi="360" r:id="rId1"/>
  <headerFooter alignWithMargins="0"/>
  <rowBreaks count="1" manualBreakCount="1">
    <brk id="38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　最終調整版</vt:lpstr>
      <vt:lpstr>'日程　最終調整版'!Print_Area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vivi</cp:lastModifiedBy>
  <cp:lastPrinted>2015-08-19T11:40:13Z</cp:lastPrinted>
  <dcterms:created xsi:type="dcterms:W3CDTF">2015-08-05T03:41:54Z</dcterms:created>
  <dcterms:modified xsi:type="dcterms:W3CDTF">2015-08-28T14:29:27Z</dcterms:modified>
</cp:coreProperties>
</file>